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" sheetId="2" r:id="rId2"/>
    <sheet name="Сп3" sheetId="3" r:id="rId3"/>
    <sheet name="3" sheetId="4" r:id="rId4"/>
    <sheet name="2" sheetId="5" r:id="rId5"/>
    <sheet name="Сп1" sheetId="6" r:id="rId6"/>
    <sheet name="1" sheetId="7" r:id="rId7"/>
    <sheet name="СпК" sheetId="8" r:id="rId8"/>
    <sheet name="Кстр1" sheetId="9" r:id="rId9"/>
    <sheet name="Кстр2" sheetId="10" r:id="rId10"/>
    <sheet name="СпМ" sheetId="11" r:id="rId11"/>
    <sheet name="Мстр1" sheetId="12" r:id="rId12"/>
    <sheet name="Мстр2" sheetId="13" r:id="rId13"/>
  </sheets>
  <definedNames>
    <definedName name="_xlnm.Print_Area" localSheetId="6">'1'!$A$1:$J$35</definedName>
    <definedName name="_xlnm.Print_Area" localSheetId="4">'2'!$A$1:$Z$24</definedName>
    <definedName name="_xlnm.Print_Area" localSheetId="3">'3'!$A$1:$J$35</definedName>
    <definedName name="_xlnm.Print_Area" localSheetId="1">'4'!$A$1:$J$71</definedName>
    <definedName name="_xlnm.Print_Area" localSheetId="8">'Кстр1'!$A$1:$G$75</definedName>
    <definedName name="_xlnm.Print_Area" localSheetId="9">'Кстр2'!$A$1:$K$76</definedName>
    <definedName name="_xlnm.Print_Area" localSheetId="11">'Мстр1'!$A$1:$G$75</definedName>
    <definedName name="_xlnm.Print_Area" localSheetId="12">'Мстр2'!$A$1:$K$76</definedName>
    <definedName name="_xlnm.Print_Area" localSheetId="5">'Сп1'!$A$1:$I$64</definedName>
    <definedName name="_xlnm.Print_Area" localSheetId="2">'Сп3'!$A$1:$I$64</definedName>
    <definedName name="_xlnm.Print_Area" localSheetId="0">'Сп4'!$A$1:$I$64</definedName>
    <definedName name="_xlnm.Print_Area" localSheetId="7">'СпК'!$A$1:$I$64</definedName>
    <definedName name="_xlnm.Print_Area" localSheetId="10">'СпМ'!$A$1:$I$64</definedName>
  </definedNames>
  <calcPr fullCalcOnLoad="1" refMode="R1C1"/>
</workbook>
</file>

<file path=xl/sharedStrings.xml><?xml version="1.0" encoding="utf-8"?>
<sst xmlns="http://schemas.openxmlformats.org/spreadsheetml/2006/main" count="667" uniqueCount="102">
  <si>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</si>
  <si>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</si>
  <si>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</si>
  <si>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</si>
  <si>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</si>
  <si>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</si>
  <si>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</si>
  <si>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</si>
  <si>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</si>
  <si>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</si>
  <si>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</si>
  <si>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</si>
  <si>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</si>
  <si>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</si>
  <si>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</si>
  <si>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</si>
  <si>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</si>
  <si>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</si>
  <si>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</si>
  <si>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</si>
  <si>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</si>
  <si>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</si>
  <si>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</si>
  <si>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</si>
  <si>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</si>
  <si>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</si>
  <si>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</si>
  <si>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</si>
  <si>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</si>
  <si>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</si>
  <si>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</si>
  <si>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</si>
  <si>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</si>
  <si>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</si>
  <si>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Аббасов Рустамхон</t>
  </si>
  <si>
    <t>Валеев Риф</t>
  </si>
  <si>
    <t>Харламов Руслан</t>
  </si>
  <si>
    <t>Сафиуллин Азат</t>
  </si>
  <si>
    <t>Срумов Антон</t>
  </si>
  <si>
    <t>Шариков Сергей</t>
  </si>
  <si>
    <t>Уткулов Ринат</t>
  </si>
  <si>
    <t>Шакиров Ильяс</t>
  </si>
  <si>
    <t>Исмайлов Азат</t>
  </si>
  <si>
    <t>Тодрамович Александр</t>
  </si>
  <si>
    <t>Мазурин Викентий</t>
  </si>
  <si>
    <t>Хабиров Марс</t>
  </si>
  <si>
    <t>Кузнецов Дмитрий</t>
  </si>
  <si>
    <t>Салихов Рим</t>
  </si>
  <si>
    <t>Давлетов Тимур</t>
  </si>
  <si>
    <t>Манайчев Владимир</t>
  </si>
  <si>
    <t>Финал Турнира имени Олега Ячменева. 23 августа.</t>
  </si>
  <si>
    <t>Максютов Азат</t>
  </si>
  <si>
    <t>Полуфинал Турнира им.Олега Ячменева. 17 августа.</t>
  </si>
  <si>
    <t>Хубатулин Ринат</t>
  </si>
  <si>
    <t>Семенов Юрий</t>
  </si>
  <si>
    <t>Иванов Дмитрий</t>
  </si>
  <si>
    <t>Баринов Владимир</t>
  </si>
  <si>
    <t>Халимонов Евгений</t>
  </si>
  <si>
    <t>Волков Виктор</t>
  </si>
  <si>
    <t>Новокрещенов Владимир</t>
  </si>
  <si>
    <t>Шапошников Александр</t>
  </si>
  <si>
    <t>Толкачев Иван</t>
  </si>
  <si>
    <t>Зиновьев Александр</t>
  </si>
  <si>
    <t>Гайфуллин Роберт</t>
  </si>
  <si>
    <t>Фоминых Дмитрий</t>
  </si>
  <si>
    <t>Барышев Сергей</t>
  </si>
  <si>
    <t>Четвертьфинал Турнира им.Олега Ячменева. 9 августа.</t>
  </si>
  <si>
    <t>Стародубцев Олег</t>
  </si>
  <si>
    <t>Саитов Ринат</t>
  </si>
  <si>
    <t>Волков Арнольд</t>
  </si>
  <si>
    <t>1/8 финала Турнира имени Олега Ячменева. 2 августа.</t>
  </si>
  <si>
    <t>№</t>
  </si>
  <si>
    <t>место</t>
  </si>
  <si>
    <t>Ишметов Александр</t>
  </si>
  <si>
    <t>3</t>
  </si>
  <si>
    <t>1</t>
  </si>
  <si>
    <t>0</t>
  </si>
  <si>
    <t>2</t>
  </si>
  <si>
    <t>4</t>
  </si>
  <si>
    <t>Муллагулова Лиля</t>
  </si>
  <si>
    <t>5</t>
  </si>
  <si>
    <t>Крайников Геннадий</t>
  </si>
  <si>
    <t>1/16 финала Турнира им.Олега Ячменева. 27 июля.</t>
  </si>
  <si>
    <t>Кинзикеев Виль</t>
  </si>
  <si>
    <t>Фаизов Альберт</t>
  </si>
  <si>
    <t>Ларионов Вадим</t>
  </si>
  <si>
    <t>Кутлугужин Фаниль</t>
  </si>
  <si>
    <t>Юлдашбаев Марат</t>
  </si>
  <si>
    <t>1/32 финала Турнира им.Олега Ячменева. 19 июля.</t>
  </si>
  <si>
    <t>Латыпов Аллан</t>
  </si>
  <si>
    <t>Коновалов Александр</t>
  </si>
  <si>
    <t>Набиуллина Светлана</t>
  </si>
  <si>
    <t>Гордеев Андрей</t>
  </si>
  <si>
    <t>Латыпов Тимур</t>
  </si>
  <si>
    <t>Файзуллин Тимур</t>
  </si>
  <si>
    <t>Неизвестных Игорь</t>
  </si>
  <si>
    <t>Разбежкина Вера</t>
  </si>
  <si>
    <t>Ларионов Дмитрий</t>
  </si>
  <si>
    <t>Корнилов Руслан</t>
  </si>
  <si>
    <t>Иванов Виталий</t>
  </si>
  <si>
    <t>Перска Эрман</t>
  </si>
  <si>
    <t>Филипов Сергей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</si>
</sst>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6"/>
      <name val="Arial Cyr"/>
      <family val="0"/>
    </font>
    <font>
      <sz val="12"/>
      <name val="Arial Narrow"/>
      <family val="2"/>
    </font>
    <font>
      <sz val="9"/>
      <name val="Courier New Cyr"/>
      <family val="3"/>
    </font>
    <font>
      <sz val="6"/>
      <name val="Arial Cyr"/>
      <family val="2"/>
    </font>
    <font>
      <b/>
      <sz val="8"/>
      <name val="Arial Cyr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9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3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5" fillId="2" borderId="1" xfId="0" applyFont="1" applyFill="1" applyBorder="1" applyAlignment="1" applyProtection="1">
      <alignment horizontal="left"/>
      <protection/>
    </xf>
    <xf numFmtId="0" fontId="13" fillId="2" borderId="0" xfId="0" applyFont="1" applyFill="1" applyAlignment="1">
      <alignment horizontal="right" vertical="center"/>
    </xf>
    <xf numFmtId="0" fontId="13" fillId="2" borderId="8" xfId="0" applyFont="1" applyFill="1" applyBorder="1" applyAlignment="1">
      <alignment vertical="center"/>
    </xf>
    <xf numFmtId="0" fontId="15" fillId="2" borderId="3" xfId="0" applyFont="1" applyFill="1" applyBorder="1" applyAlignment="1" applyProtection="1">
      <alignment horizontal="left"/>
      <protection/>
    </xf>
    <xf numFmtId="0" fontId="13" fillId="2" borderId="5" xfId="0" applyFont="1" applyFill="1" applyBorder="1" applyAlignment="1">
      <alignment horizontal="right" vertical="center"/>
    </xf>
    <xf numFmtId="0" fontId="15" fillId="2" borderId="0" xfId="0" applyFont="1" applyFill="1" applyBorder="1" applyAlignment="1" applyProtection="1">
      <alignment horizontal="left"/>
      <protection/>
    </xf>
    <xf numFmtId="49" fontId="0" fillId="2" borderId="0" xfId="18" applyNumberFormat="1" applyFill="1">
      <alignment/>
      <protection/>
    </xf>
    <xf numFmtId="49" fontId="17" fillId="2" borderId="0" xfId="18" applyNumberFormat="1" applyFont="1" applyFill="1" applyAlignment="1">
      <alignment horizontal="right"/>
      <protection/>
    </xf>
    <xf numFmtId="0" fontId="0" fillId="2" borderId="0" xfId="18" applyFill="1">
      <alignment/>
      <protection/>
    </xf>
    <xf numFmtId="49" fontId="18" fillId="2" borderId="0" xfId="18" applyNumberFormat="1" applyFont="1" applyFill="1" applyAlignment="1">
      <alignment horizontal="right"/>
      <protection/>
    </xf>
    <xf numFmtId="49" fontId="0" fillId="2" borderId="0" xfId="18" applyNumberFormat="1" applyFill="1" applyBorder="1">
      <alignment/>
      <protection/>
    </xf>
    <xf numFmtId="49" fontId="0" fillId="2" borderId="7" xfId="18" applyNumberFormat="1" applyFill="1" applyBorder="1">
      <alignment/>
      <protection/>
    </xf>
    <xf numFmtId="49" fontId="19" fillId="2" borderId="0" xfId="18" applyNumberFormat="1" applyFont="1" applyFill="1" applyBorder="1" applyAlignment="1">
      <alignment horizontal="left"/>
      <protection/>
    </xf>
    <xf numFmtId="49" fontId="1" fillId="2" borderId="9" xfId="18" applyNumberFormat="1" applyFont="1" applyFill="1" applyBorder="1" applyAlignment="1">
      <alignment horizontal="center" vertical="center" wrapText="1"/>
      <protection/>
    </xf>
    <xf numFmtId="49" fontId="1" fillId="2" borderId="10" xfId="18" applyNumberFormat="1" applyFont="1" applyFill="1" applyBorder="1" applyAlignment="1">
      <alignment horizontal="center" vertical="center" wrapText="1"/>
      <protection/>
    </xf>
    <xf numFmtId="49" fontId="0" fillId="2" borderId="9" xfId="18" applyNumberFormat="1" applyFill="1" applyBorder="1" applyAlignment="1">
      <alignment horizontal="center" vertical="center" wrapText="1"/>
      <protection/>
    </xf>
    <xf numFmtId="49" fontId="0" fillId="2" borderId="11" xfId="18" applyNumberFormat="1" applyFill="1" applyBorder="1" applyAlignment="1">
      <alignment horizontal="center" vertical="center" wrapText="1"/>
      <protection/>
    </xf>
    <xf numFmtId="49" fontId="0" fillId="2" borderId="10" xfId="18" applyNumberFormat="1" applyFill="1" applyBorder="1" applyAlignment="1">
      <alignment horizontal="center" vertical="center" wrapText="1"/>
      <protection/>
    </xf>
    <xf numFmtId="49" fontId="20" fillId="2" borderId="12" xfId="18" applyNumberFormat="1" applyFont="1" applyFill="1" applyBorder="1" applyAlignment="1">
      <alignment horizontal="left" wrapText="1"/>
      <protection/>
    </xf>
    <xf numFmtId="49" fontId="20" fillId="2" borderId="11" xfId="18" applyNumberFormat="1" applyFont="1" applyFill="1" applyBorder="1" applyAlignment="1">
      <alignment horizontal="left" wrapText="1"/>
      <protection/>
    </xf>
    <xf numFmtId="49" fontId="21" fillId="2" borderId="9" xfId="18" applyNumberFormat="1" applyFont="1" applyFill="1" applyBorder="1" applyAlignment="1">
      <alignment horizontal="center" vertical="center" wrapText="1"/>
      <protection/>
    </xf>
    <xf numFmtId="49" fontId="21" fillId="2" borderId="10" xfId="18" applyNumberFormat="1" applyFont="1" applyFill="1" applyBorder="1" applyAlignment="1">
      <alignment horizontal="center" vertical="center" wrapText="1"/>
      <protection/>
    </xf>
    <xf numFmtId="49" fontId="1" fillId="2" borderId="13" xfId="18" applyNumberFormat="1" applyFont="1" applyFill="1" applyBorder="1" applyAlignment="1">
      <alignment horizontal="center" vertical="center" wrapText="1"/>
      <protection/>
    </xf>
    <xf numFmtId="49" fontId="1" fillId="2" borderId="14" xfId="18" applyNumberFormat="1" applyFont="1" applyFill="1" applyBorder="1" applyAlignment="1">
      <alignment horizontal="center" vertical="center" wrapText="1"/>
      <protection/>
    </xf>
    <xf numFmtId="49" fontId="0" fillId="2" borderId="13" xfId="18" applyNumberFormat="1" applyFill="1" applyBorder="1" applyAlignment="1">
      <alignment horizontal="center" vertical="center" wrapText="1"/>
      <protection/>
    </xf>
    <xf numFmtId="49" fontId="0" fillId="2" borderId="15" xfId="18" applyNumberFormat="1" applyFill="1" applyBorder="1" applyAlignment="1">
      <alignment horizontal="center" vertical="center" wrapText="1"/>
      <protection/>
    </xf>
    <xf numFmtId="49" fontId="0" fillId="2" borderId="14" xfId="18" applyNumberFormat="1" applyFill="1" applyBorder="1" applyAlignment="1">
      <alignment horizontal="center" vertical="center" wrapText="1"/>
      <protection/>
    </xf>
    <xf numFmtId="49" fontId="20" fillId="2" borderId="16" xfId="18" applyNumberFormat="1" applyFont="1" applyFill="1" applyBorder="1" applyAlignment="1">
      <alignment horizontal="left" wrapText="1"/>
      <protection/>
    </xf>
    <xf numFmtId="49" fontId="20" fillId="2" borderId="15" xfId="18" applyNumberFormat="1" applyFont="1" applyFill="1" applyBorder="1" applyAlignment="1">
      <alignment horizontal="left" wrapText="1"/>
      <protection/>
    </xf>
    <xf numFmtId="49" fontId="21" fillId="2" borderId="13" xfId="18" applyNumberFormat="1" applyFont="1" applyFill="1" applyBorder="1" applyAlignment="1">
      <alignment horizontal="center" vertical="center" wrapText="1"/>
      <protection/>
    </xf>
    <xf numFmtId="49" fontId="21" fillId="2" borderId="14" xfId="18" applyNumberFormat="1" applyFont="1" applyFill="1" applyBorder="1" applyAlignment="1">
      <alignment horizontal="center" vertical="center" wrapText="1"/>
      <protection/>
    </xf>
    <xf numFmtId="49" fontId="0" fillId="2" borderId="17" xfId="18" applyNumberFormat="1" applyFill="1" applyBorder="1">
      <alignment/>
      <protection/>
    </xf>
    <xf numFmtId="49" fontId="0" fillId="2" borderId="18" xfId="18" applyNumberFormat="1" applyFill="1" applyBorder="1">
      <alignment/>
      <protection/>
    </xf>
    <xf numFmtId="49" fontId="0" fillId="2" borderId="19" xfId="18" applyNumberFormat="1" applyFill="1" applyBorder="1">
      <alignment/>
      <protection/>
    </xf>
    <xf numFmtId="49" fontId="0" fillId="4" borderId="3" xfId="18" applyNumberFormat="1" applyFill="1" applyBorder="1" applyAlignment="1">
      <alignment horizontal="center" vertical="center"/>
      <protection/>
    </xf>
    <xf numFmtId="49" fontId="0" fillId="4" borderId="19" xfId="18" applyNumberFormat="1" applyFill="1" applyBorder="1" applyAlignment="1">
      <alignment horizontal="center" vertical="center"/>
      <protection/>
    </xf>
    <xf numFmtId="49" fontId="0" fillId="2" borderId="19" xfId="18" applyNumberFormat="1" applyFill="1" applyBorder="1" applyAlignment="1">
      <alignment horizontal="center" vertical="center"/>
      <protection/>
    </xf>
    <xf numFmtId="49" fontId="22" fillId="2" borderId="17" xfId="18" applyNumberFormat="1" applyFont="1" applyFill="1" applyBorder="1" applyAlignment="1">
      <alignment horizontal="center" vertical="center"/>
      <protection/>
    </xf>
    <xf numFmtId="49" fontId="22" fillId="2" borderId="18" xfId="18" applyNumberFormat="1" applyFont="1" applyFill="1" applyBorder="1" applyAlignment="1">
      <alignment horizontal="center" vertical="center"/>
      <protection/>
    </xf>
    <xf numFmtId="49" fontId="0" fillId="2" borderId="20" xfId="18" applyNumberFormat="1" applyFill="1" applyBorder="1">
      <alignment/>
      <protection/>
    </xf>
    <xf numFmtId="49" fontId="0" fillId="2" borderId="21" xfId="18" applyNumberFormat="1" applyFill="1" applyBorder="1">
      <alignment/>
      <protection/>
    </xf>
    <xf numFmtId="49" fontId="0" fillId="2" borderId="4" xfId="18" applyNumberFormat="1" applyFill="1" applyBorder="1">
      <alignment/>
      <protection/>
    </xf>
    <xf numFmtId="49" fontId="0" fillId="4" borderId="22" xfId="18" applyNumberFormat="1" applyFill="1" applyBorder="1" applyAlignment="1">
      <alignment horizontal="center" vertical="center"/>
      <protection/>
    </xf>
    <xf numFmtId="49" fontId="0" fillId="4" borderId="4" xfId="18" applyNumberFormat="1" applyFill="1" applyBorder="1" applyAlignment="1">
      <alignment horizontal="center" vertical="center"/>
      <protection/>
    </xf>
    <xf numFmtId="49" fontId="0" fillId="2" borderId="4" xfId="18" applyNumberFormat="1" applyFill="1" applyBorder="1" applyAlignment="1">
      <alignment horizontal="center" vertical="center"/>
      <protection/>
    </xf>
    <xf numFmtId="49" fontId="22" fillId="2" borderId="20" xfId="18" applyNumberFormat="1" applyFont="1" applyFill="1" applyBorder="1" applyAlignment="1">
      <alignment horizontal="center" vertical="center"/>
      <protection/>
    </xf>
    <xf numFmtId="49" fontId="22" fillId="2" borderId="21" xfId="18" applyNumberFormat="1" applyFont="1" applyFill="1" applyBorder="1" applyAlignment="1">
      <alignment horizontal="center" vertical="center"/>
      <protection/>
    </xf>
    <xf numFmtId="49" fontId="0" fillId="2" borderId="22" xfId="18" applyNumberFormat="1" applyFill="1" applyBorder="1" applyAlignment="1">
      <alignment horizontal="center" vertical="center"/>
      <protection/>
    </xf>
    <xf numFmtId="0" fontId="7" fillId="2" borderId="0" xfId="0" applyFont="1" applyFill="1" applyAlignment="1" applyProtection="1">
      <alignment horizontal="right"/>
      <protection/>
    </xf>
    <xf numFmtId="0" fontId="25" fillId="2" borderId="1" xfId="0" applyFont="1" applyFill="1" applyBorder="1" applyAlignment="1" applyProtection="1">
      <alignment horizontal="left"/>
      <protection/>
    </xf>
    <xf numFmtId="0" fontId="25" fillId="2" borderId="3" xfId="0" applyFont="1" applyFill="1" applyBorder="1" applyAlignment="1" applyProtection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8332" xfId="18"/>
    <cellStyle name="Followed Hyperlink" xfId="19"/>
    <cellStyle name="Percent" xfId="20"/>
    <cellStyle name="Comma" xfId="21"/>
    <cellStyle name="Comma [0]" xfId="22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57150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87</v>
      </c>
      <c r="B2" s="27"/>
      <c r="C2" s="29" t="s">
        <v>88</v>
      </c>
      <c r="D2" s="27"/>
      <c r="E2" s="27"/>
      <c r="F2" s="27"/>
      <c r="G2" s="27"/>
      <c r="H2" s="27"/>
      <c r="I2" s="27"/>
    </row>
    <row r="3" spans="1:9" ht="18">
      <c r="A3" s="23" t="s">
        <v>89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98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101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им.Олега Ячменева. 17 августа.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Иванов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Шапошников Александр</v>
      </c>
      <c r="C6" s="7">
        <v>40</v>
      </c>
      <c r="D6" s="14" t="s">
        <v>59</v>
      </c>
      <c r="E6" s="7">
        <v>52</v>
      </c>
      <c r="F6" s="14" t="s">
        <v>55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Новокрещенов Владимир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56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56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Баринов Владимир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Хабиров Марс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Давлетов Тимур</v>
      </c>
      <c r="C14" s="7">
        <v>42</v>
      </c>
      <c r="D14" s="14" t="s">
        <v>47</v>
      </c>
      <c r="E14" s="7">
        <v>53</v>
      </c>
      <c r="F14" s="21" t="s">
        <v>45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Салихов Рим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Гайфуллин Роберт</v>
      </c>
      <c r="C16" s="5"/>
      <c r="D16" s="7">
        <v>49</v>
      </c>
      <c r="E16" s="21" t="s">
        <v>58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58</v>
      </c>
      <c r="E18" s="15"/>
      <c r="F18" s="4">
        <v>-30</v>
      </c>
      <c r="G18" s="10" t="str">
        <f>IF(Кстр1!F51=Кстр1!E43,Кстр1!E59,IF(Кстр1!F51=Кстр1!E59,Кстр1!E43,0))</f>
        <v>Исмайлов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Волков Виктор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Хубатулин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Зиновьев Александр</v>
      </c>
      <c r="C22" s="7">
        <v>44</v>
      </c>
      <c r="D22" s="14" t="s">
        <v>57</v>
      </c>
      <c r="E22" s="7">
        <v>54</v>
      </c>
      <c r="F22" s="14" t="s">
        <v>64</v>
      </c>
      <c r="G22" s="15"/>
      <c r="H22" s="7">
        <v>60</v>
      </c>
      <c r="I22" s="26" t="s">
        <v>41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Халимонов Евгений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64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64</v>
      </c>
      <c r="E26" s="15"/>
      <c r="F26" s="7">
        <v>57</v>
      </c>
      <c r="G26" s="14" t="s">
        <v>54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Фоминых Дмитрий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Кузнецов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54</v>
      </c>
      <c r="E30" s="7">
        <v>55</v>
      </c>
      <c r="F30" s="21" t="s">
        <v>54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Семенов Юрий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Толкачев Иван</v>
      </c>
      <c r="C32" s="5"/>
      <c r="D32" s="7">
        <v>51</v>
      </c>
      <c r="E32" s="21" t="s">
        <v>54</v>
      </c>
      <c r="F32" s="5"/>
      <c r="G32" s="11"/>
      <c r="H32" s="4">
        <v>-60</v>
      </c>
      <c r="I32" s="32" t="str">
        <f>IF(I22=H14,H30,IF(I22=H30,H14,0))</f>
        <v>Хабиров Марс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61</v>
      </c>
      <c r="E34" s="15"/>
      <c r="F34" s="4">
        <v>-29</v>
      </c>
      <c r="G34" s="10" t="str">
        <f>IF(Кстр1!F19=Кстр1!E11,Кстр1!E27,IF(Кстр1!F19=Кстр1!E27,Кстр1!E11,0))</f>
        <v>Шакиров Ильяс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Манайчев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Шапошников Александр</v>
      </c>
      <c r="C37" s="5"/>
      <c r="D37" s="5"/>
      <c r="E37" s="5"/>
      <c r="F37" s="4">
        <v>-48</v>
      </c>
      <c r="G37" s="6" t="str">
        <f>IF(E8=D6,D10,IF(E8=D10,D6,0))</f>
        <v>Новокрещенов Владимир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60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Салихов Рим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48</v>
      </c>
      <c r="E40" s="5"/>
      <c r="F40" s="5"/>
      <c r="G40" s="5"/>
      <c r="H40" s="7">
        <v>69</v>
      </c>
      <c r="I40" s="25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Давлетов Тимур</v>
      </c>
      <c r="C41" s="11"/>
      <c r="D41" s="11"/>
      <c r="E41" s="5"/>
      <c r="F41" s="4">
        <v>-50</v>
      </c>
      <c r="G41" s="6" t="str">
        <f>IF(E24=D22,D26,IF(E24=D26,D22,0))</f>
        <v>Халимонов Евгений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48</v>
      </c>
      <c r="D42" s="11"/>
      <c r="E42" s="5"/>
      <c r="F42" s="5"/>
      <c r="G42" s="7">
        <v>68</v>
      </c>
      <c r="H42" s="21" t="s">
        <v>57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Гайфуллин Роберт</v>
      </c>
      <c r="C43" s="5"/>
      <c r="D43" s="11"/>
      <c r="E43" s="5"/>
      <c r="F43" s="4">
        <v>-51</v>
      </c>
      <c r="G43" s="10" t="str">
        <f>IF(E32=D30,D34,IF(E32=D34,D30,0))</f>
        <v>Толкачев Иван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Халимонов Евгений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Зиновьев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Новокрещенов Владимир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62</v>
      </c>
      <c r="D46" s="11"/>
      <c r="E46" s="5"/>
      <c r="F46" s="5"/>
      <c r="G46" s="5"/>
      <c r="H46" s="7">
        <v>70</v>
      </c>
      <c r="I46" s="26" t="s">
        <v>59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Толкачев Иван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49</v>
      </c>
      <c r="E48" s="5"/>
      <c r="F48" s="5"/>
      <c r="G48" s="5"/>
      <c r="H48" s="4">
        <v>-70</v>
      </c>
      <c r="I48" s="6" t="str">
        <f>IF(I46=H45,H47,IF(I46=H47,H45,0))</f>
        <v>Толкачев Иван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49</v>
      </c>
      <c r="D50" s="4">
        <v>-77</v>
      </c>
      <c r="E50" s="6" t="str">
        <f>IF(E44=D40,D48,IF(E44=D48,D40,0))</f>
        <v>Манайчев Владимир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Манайчев Владимир</v>
      </c>
      <c r="C51" s="5"/>
      <c r="D51" s="5"/>
      <c r="E51" s="16" t="s">
        <v>17</v>
      </c>
      <c r="F51" s="5"/>
      <c r="G51" s="7">
        <v>79</v>
      </c>
      <c r="H51" s="14" t="s">
        <v>63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Шапошников Александр</v>
      </c>
      <c r="E52" s="20"/>
      <c r="F52" s="4">
        <v>-72</v>
      </c>
      <c r="G52" s="10" t="str">
        <f>IF(C42=B41,B43,IF(C42=B43,B41,0))</f>
        <v>Гайфуллин Роберт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60</v>
      </c>
      <c r="F53" s="5"/>
      <c r="G53" s="5"/>
      <c r="H53" s="7">
        <v>81</v>
      </c>
      <c r="I53" s="25" t="s">
        <v>63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Зиновьев Александр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Зиновьев Александр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51</v>
      </c>
      <c r="B2" s="27"/>
      <c r="C2" s="29" t="s">
        <v>50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имени Олега Ячменева. 23 августа.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Аббасов Рустамхон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Манайчев Владимир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Давлетов Тимур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Шакиров Ильяс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Уткулов Ринат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Сафиуллин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Мазурин Викентий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Хабиров Марс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Харламов Руслан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Валеев Риф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Кузнецов Дмитрий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Тодрамович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Срумов Антон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Шариков Сергей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39</v>
      </c>
      <c r="E55" s="11"/>
      <c r="F55" s="18">
        <v>-31</v>
      </c>
      <c r="G55" s="6" t="str">
        <f>IF(G35=F19,F51,IF(G35=F51,F19,0))</f>
        <v>Валеев Риф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Исмайлов Азат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Салихов Рим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47</v>
      </c>
      <c r="D61" s="11"/>
      <c r="E61" s="4">
        <v>-58</v>
      </c>
      <c r="F61" s="6" t="str">
        <f>IF(Мстр2!H14=Мстр2!G10,Мстр2!G18,IF(Мстр2!H14=Мстр2!G18,Мстр2!G10,0))</f>
        <v>Шариков Сергей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нет</v>
      </c>
      <c r="C62" s="11"/>
      <c r="D62" s="11"/>
      <c r="E62" s="5"/>
      <c r="F62" s="7">
        <v>61</v>
      </c>
      <c r="G62" s="8" t="s">
        <v>51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51</v>
      </c>
      <c r="E63" s="4">
        <v>-59</v>
      </c>
      <c r="F63" s="10" t="str">
        <f>IF(Мстр2!H30=Мстр2!G26,Мстр2!G34,IF(Мстр2!H30=Мстр2!G34,Мстр2!G26,0))</f>
        <v>Максютов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Шариков Сергей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51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Максютов Азат</v>
      </c>
      <c r="C66" s="5"/>
      <c r="D66" s="5"/>
      <c r="E66" s="4">
        <v>-56</v>
      </c>
      <c r="F66" s="6" t="str">
        <f>IF(Мстр2!G10=Мстр2!F6,Мстр2!F14,IF(Мстр2!G10=Мстр2!F14,Мстр2!F6,0))</f>
        <v>Исмайлов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Уткулов Ринат</v>
      </c>
      <c r="C68" s="5"/>
      <c r="D68" s="5"/>
      <c r="E68" s="4">
        <v>-57</v>
      </c>
      <c r="F68" s="10" t="str">
        <f>IF(Мстр2!G26=Мстр2!F22,Мстр2!F30,IF(Мстр2!G26=Мстр2!F30,Мстр2!F22,0))</f>
        <v>Срумов Антон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40</v>
      </c>
      <c r="D69" s="5"/>
      <c r="E69" s="5"/>
      <c r="F69" s="4">
        <v>-62</v>
      </c>
      <c r="G69" s="6" t="str">
        <f>IF(G67=F66,F68,IF(G67=F68,F66,0))</f>
        <v>Срумов Антон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Кузнецов Дмитрий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40</v>
      </c>
      <c r="E71" s="4">
        <v>-63</v>
      </c>
      <c r="F71" s="6" t="str">
        <f>IF(C69=B68,B70,IF(C69=B70,B68,0))</f>
        <v>Кузнецов Дмитрий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Мазурин Викентий</v>
      </c>
      <c r="C72" s="11"/>
      <c r="D72" s="17" t="s">
        <v>6</v>
      </c>
      <c r="E72" s="5"/>
      <c r="F72" s="7">
        <v>66</v>
      </c>
      <c r="G72" s="8" t="s">
        <v>41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44</v>
      </c>
      <c r="D73" s="20"/>
      <c r="E73" s="4">
        <v>-64</v>
      </c>
      <c r="F73" s="10" t="str">
        <f>IF(C73=B72,B74,IF(C73=B74,B72,0))</f>
        <v>Шакиров Ильяс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Шакиров Ильяс</v>
      </c>
      <c r="C74" s="4">
        <v>-65</v>
      </c>
      <c r="D74" s="6" t="str">
        <f>IF(D71=C69,C73,IF(D71=C73,C69,0))</f>
        <v>Мазурин Викентий</v>
      </c>
      <c r="E74" s="5"/>
      <c r="F74" s="4">
        <v>-66</v>
      </c>
      <c r="G74" s="6" t="str">
        <f>IF(G72=F71,F73,IF(G72=F73,F71,0))</f>
        <v>Кузнецов Дмитрий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имени Олега Ячменева. 23 августа.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Уткулов Ринат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Манайчев Владимир</v>
      </c>
      <c r="C6" s="7">
        <v>40</v>
      </c>
      <c r="D6" s="14" t="s">
        <v>47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Салихов Рим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42</v>
      </c>
      <c r="E10" s="15"/>
      <c r="F10" s="7">
        <v>56</v>
      </c>
      <c r="G10" s="14" t="s">
        <v>37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Исмайлов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Сафиуллин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43</v>
      </c>
      <c r="E14" s="7">
        <v>53</v>
      </c>
      <c r="F14" s="21" t="s">
        <v>37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Тодрамович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нет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46</v>
      </c>
      <c r="E18" s="15"/>
      <c r="F18" s="4">
        <v>-30</v>
      </c>
      <c r="G18" s="10" t="str">
        <f>IF(Мстр1!F51=Мстр1!E43,Мстр1!E59,IF(Мстр1!F51=Мстр1!E59,Мстр1!E43,0))</f>
        <v>Шариков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Кузнецов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нет</v>
      </c>
      <c r="C22" s="7">
        <v>44</v>
      </c>
      <c r="D22" s="14" t="s">
        <v>45</v>
      </c>
      <c r="E22" s="7">
        <v>54</v>
      </c>
      <c r="F22" s="14" t="s">
        <v>38</v>
      </c>
      <c r="G22" s="15"/>
      <c r="H22" s="7">
        <v>60</v>
      </c>
      <c r="I22" s="26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Хабиров Марс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44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44</v>
      </c>
      <c r="E26" s="15"/>
      <c r="F26" s="7">
        <v>57</v>
      </c>
      <c r="G26" s="14" t="s">
        <v>51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Мазурин Викентий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Максютов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41</v>
      </c>
      <c r="E30" s="7">
        <v>55</v>
      </c>
      <c r="F30" s="21" t="s">
        <v>51</v>
      </c>
      <c r="G30" s="7">
        <v>59</v>
      </c>
      <c r="H30" s="21" t="s">
        <v>36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Шакиров Ильяс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нет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2" t="str">
        <f>IF(I22=H14,H30,IF(I22=H30,H14,0))</f>
        <v>Харламов Руслан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48</v>
      </c>
      <c r="E34" s="15"/>
      <c r="F34" s="4">
        <v>-29</v>
      </c>
      <c r="G34" s="10" t="str">
        <f>IF(Мстр1!F19=Мстр1!E11,Мстр1!E27,IF(Мстр1!F19=Мстр1!E27,Мстр1!E11,0))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Давлетов Тимур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Манайчев Владимир</v>
      </c>
      <c r="C37" s="5"/>
      <c r="D37" s="5"/>
      <c r="E37" s="5"/>
      <c r="F37" s="4">
        <v>-48</v>
      </c>
      <c r="G37" s="6" t="str">
        <f>IF(E8=D6,D10,IF(E8=D10,D6,0))</f>
        <v>Салихов Рим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43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Хабиров Марс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Давлетов Тимур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49</v>
      </c>
      <c r="F44" s="5"/>
      <c r="G44" s="5"/>
      <c r="H44" s="4">
        <v>-69</v>
      </c>
      <c r="I44" s="6" t="str">
        <f>IF(I40=H38,H42,IF(I40=H42,H38,0))</f>
        <v>Хабиров Марс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Салихов Рим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Давлетов Тимур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Салихов Рим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95" t="str">
        <f>Сп4!C1</f>
        <v>Кубок Башкортостана 2008</v>
      </c>
      <c r="C1" s="95"/>
      <c r="D1" s="95"/>
      <c r="E1" s="95"/>
      <c r="F1" s="95"/>
      <c r="G1" s="95"/>
      <c r="H1" s="95"/>
      <c r="I1" s="95"/>
    </row>
    <row r="2" spans="1:9" ht="12.75">
      <c r="A2" s="5"/>
      <c r="B2" s="95" t="str">
        <f>Сп4!C2</f>
        <v>1/32 финала Турнира им.Олега Ячменева. 19 июля.</v>
      </c>
      <c r="C2" s="95"/>
      <c r="D2" s="95"/>
      <c r="E2" s="95"/>
      <c r="F2" s="95"/>
      <c r="G2" s="95"/>
      <c r="H2" s="95"/>
      <c r="I2" s="9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Сп4!A1</f>
        <v>Кутлугужин Фаниль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86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Сп4!A16</f>
        <v>Филипов Сергей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86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Сп4!A9</f>
        <v>Неизвестных Игорь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94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Сп4!A8</f>
        <v>Файзуллин Тимур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86</v>
      </c>
      <c r="F11" s="5"/>
      <c r="G11" s="13"/>
      <c r="H11" s="5"/>
      <c r="I11" s="5"/>
    </row>
    <row r="12" spans="1:9" ht="12.75">
      <c r="A12" s="4">
        <v>5</v>
      </c>
      <c r="B12" s="6" t="str">
        <f>Сп4!A5</f>
        <v>Набиуллина Светлана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91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Сп4!A12</f>
        <v>Ларионов Дмитрий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90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Сп4!A13</f>
        <v>Корнилов Руслан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90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Сп4!A4</f>
        <v>Коновалов Александр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86</v>
      </c>
      <c r="G19" s="8"/>
      <c r="H19" s="8"/>
      <c r="I19" s="8"/>
    </row>
    <row r="20" spans="1:9" ht="12.75">
      <c r="A20" s="4">
        <v>3</v>
      </c>
      <c r="B20" s="6" t="str">
        <f>Сп4!A3</f>
        <v>Латыпов Аллан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89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Сп4!A14</f>
        <v>Иванов Виталий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92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Сп4!A11</f>
        <v>Разбежкина Вера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92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Сп4!A6</f>
        <v>Гордеев Андрей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87</v>
      </c>
      <c r="F27" s="15"/>
      <c r="G27" s="5"/>
      <c r="H27" s="5"/>
      <c r="I27" s="5"/>
    </row>
    <row r="28" spans="1:9" ht="12.75">
      <c r="A28" s="4">
        <v>7</v>
      </c>
      <c r="B28" s="6" t="str">
        <f>Сп4!A7</f>
        <v>Латыпов Тимур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93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Сп4!A10</f>
        <v>Муллагулова Лиля</v>
      </c>
      <c r="C30" s="11"/>
      <c r="D30" s="11"/>
      <c r="E30" s="4">
        <v>-15</v>
      </c>
      <c r="F30" s="6" t="str">
        <f>IF(F19=E11,E27,IF(F19=E27,E11,0))</f>
        <v>Юлдашбаев Марат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87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Сп4!A15</f>
        <v>Перска Эрман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87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Сп4!A2</f>
        <v>Юлдашбаев Марат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Филипов Сергей</v>
      </c>
      <c r="C36" s="5"/>
      <c r="D36" s="4">
        <v>-13</v>
      </c>
      <c r="E36" s="6" t="str">
        <f>IF(E11=D7,D15,IF(E11=D15,D7,0))</f>
        <v>Коновалов Александр</v>
      </c>
      <c r="F36" s="5"/>
      <c r="G36" s="5"/>
      <c r="H36" s="5"/>
      <c r="I36" s="5"/>
    </row>
    <row r="37" spans="1:9" ht="12.75">
      <c r="A37" s="5"/>
      <c r="B37" s="7">
        <v>16</v>
      </c>
      <c r="C37" s="96" t="s">
        <v>101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Неизвестных Игорь</v>
      </c>
      <c r="C38" s="7">
        <v>20</v>
      </c>
      <c r="D38" s="96" t="s">
        <v>101</v>
      </c>
      <c r="E38" s="7">
        <v>26</v>
      </c>
      <c r="F38" s="96" t="s">
        <v>89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Латыпов Тимур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Ларионов Дмитрий</v>
      </c>
      <c r="C40" s="5"/>
      <c r="D40" s="7">
        <v>24</v>
      </c>
      <c r="E40" s="97" t="s">
        <v>89</v>
      </c>
      <c r="F40" s="11"/>
      <c r="G40" s="5"/>
      <c r="H40" s="5"/>
      <c r="I40" s="5"/>
    </row>
    <row r="41" spans="1:9" ht="12.75">
      <c r="A41" s="5"/>
      <c r="B41" s="7">
        <v>17</v>
      </c>
      <c r="C41" s="96" t="s">
        <v>97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Корнилов Руслан</v>
      </c>
      <c r="C42" s="7">
        <v>21</v>
      </c>
      <c r="D42" s="97" t="s">
        <v>89</v>
      </c>
      <c r="E42" s="15"/>
      <c r="F42" s="7">
        <v>28</v>
      </c>
      <c r="G42" s="96" t="s">
        <v>89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Латыпов Аллан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Иванов Виталий</v>
      </c>
      <c r="C44" s="5"/>
      <c r="D44" s="4">
        <v>-14</v>
      </c>
      <c r="E44" s="6" t="str">
        <f>IF(E27=D23,D31,IF(E27=D31,D23,0))</f>
        <v>Гордеев Андрей</v>
      </c>
      <c r="F44" s="11"/>
      <c r="G44" s="15"/>
      <c r="H44" s="5"/>
      <c r="I44" s="5"/>
    </row>
    <row r="45" spans="1:9" ht="12.75">
      <c r="A45" s="5"/>
      <c r="B45" s="7">
        <v>18</v>
      </c>
      <c r="C45" s="96" t="s">
        <v>96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Разбежкина Вера</v>
      </c>
      <c r="C46" s="7">
        <v>22</v>
      </c>
      <c r="D46" s="96" t="s">
        <v>91</v>
      </c>
      <c r="E46" s="7">
        <v>27</v>
      </c>
      <c r="F46" s="97" t="s">
        <v>91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Набиуллина Светлана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Муллагулова Лиля</v>
      </c>
      <c r="C48" s="5"/>
      <c r="D48" s="7">
        <v>25</v>
      </c>
      <c r="E48" s="97" t="s">
        <v>91</v>
      </c>
      <c r="F48" s="5"/>
      <c r="G48" s="15"/>
      <c r="H48" s="5"/>
      <c r="I48" s="5"/>
    </row>
    <row r="49" spans="1:9" ht="12.75">
      <c r="A49" s="5"/>
      <c r="B49" s="7">
        <v>19</v>
      </c>
      <c r="C49" s="96" t="s">
        <v>79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Перска Эрман</v>
      </c>
      <c r="C50" s="7">
        <v>23</v>
      </c>
      <c r="D50" s="97" t="s">
        <v>94</v>
      </c>
      <c r="E50" s="15"/>
      <c r="F50" s="4">
        <v>-28</v>
      </c>
      <c r="G50" s="6" t="str">
        <f>IF(G42=F38,F46,IF(G42=F46,F38,0))</f>
        <v>Набиуллина Светлана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Файзуллин Тимур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Коновалов Александр</v>
      </c>
      <c r="C53" s="5"/>
      <c r="D53" s="4">
        <v>-20</v>
      </c>
      <c r="E53" s="6" t="str">
        <f>IF(D38=C37,C39,IF(D38=C39,C37,0))</f>
        <v>Латыпов Тимур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90</v>
      </c>
      <c r="D54" s="5"/>
      <c r="E54" s="7">
        <v>31</v>
      </c>
      <c r="F54" s="8" t="s">
        <v>97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Гордеев Андрей</v>
      </c>
      <c r="C55" s="16" t="s">
        <v>4</v>
      </c>
      <c r="D55" s="4">
        <v>-21</v>
      </c>
      <c r="E55" s="10" t="str">
        <f>IF(D42=C41,C43,IF(D42=C43,C41,0))</f>
        <v>Ларионов Дмитрий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Гордеев Андрей</v>
      </c>
      <c r="D56" s="5"/>
      <c r="E56" s="5"/>
      <c r="F56" s="7">
        <v>33</v>
      </c>
      <c r="G56" s="8" t="s">
        <v>97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Разбежкина Вера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Филипов Сергей</v>
      </c>
      <c r="C58" s="5"/>
      <c r="D58" s="5"/>
      <c r="E58" s="7">
        <v>32</v>
      </c>
      <c r="F58" s="12" t="s">
        <v>79</v>
      </c>
      <c r="G58" s="20"/>
      <c r="H58" s="5"/>
      <c r="I58" s="5"/>
    </row>
    <row r="59" spans="1:9" ht="12.75">
      <c r="A59" s="5"/>
      <c r="B59" s="7">
        <v>30</v>
      </c>
      <c r="C59" s="8" t="s">
        <v>94</v>
      </c>
      <c r="D59" s="4">
        <v>-23</v>
      </c>
      <c r="E59" s="10" t="str">
        <f>IF(D50=C49,C51,IF(D50=C51,C49,0))</f>
        <v>Муллагулова Лиля</v>
      </c>
      <c r="F59" s="4">
        <v>-33</v>
      </c>
      <c r="G59" s="6" t="str">
        <f>IF(G56=F54,F58,IF(G56=F58,F54,0))</f>
        <v>Муллагулова Лиля</v>
      </c>
      <c r="H59" s="14"/>
      <c r="I59" s="14"/>
    </row>
    <row r="60" spans="1:9" ht="12.75">
      <c r="A60" s="4">
        <v>-25</v>
      </c>
      <c r="B60" s="10" t="str">
        <f>IF(E48=D46,D50,IF(E48=D50,D46,0))</f>
        <v>Файзуллин Тимур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Филипов Сергей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Латыпов Тимур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Неизвестных Игорь</v>
      </c>
      <c r="C63" s="5"/>
      <c r="D63" s="5"/>
      <c r="E63" s="5"/>
      <c r="F63" s="7">
        <v>34</v>
      </c>
      <c r="G63" s="8" t="s">
        <v>93</v>
      </c>
      <c r="H63" s="14"/>
      <c r="I63" s="14"/>
    </row>
    <row r="64" spans="1:9" ht="12.75">
      <c r="A64" s="5"/>
      <c r="B64" s="7">
        <v>35</v>
      </c>
      <c r="C64" s="8" t="s">
        <v>98</v>
      </c>
      <c r="D64" s="5"/>
      <c r="E64" s="4">
        <v>-32</v>
      </c>
      <c r="F64" s="10" t="str">
        <f>IF(F58=E57,E59,IF(F58=E59,E57,0))</f>
        <v>Разбежкина Вера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Корнилов Руслан</v>
      </c>
      <c r="C65" s="11"/>
      <c r="D65" s="15"/>
      <c r="E65" s="5"/>
      <c r="F65" s="4">
        <v>-34</v>
      </c>
      <c r="G65" s="6" t="str">
        <f>IF(G63=F62,F64,IF(G63=F64,F62,0))</f>
        <v>Разбежкина Вера</v>
      </c>
      <c r="H65" s="14"/>
      <c r="I65" s="14"/>
    </row>
    <row r="66" spans="1:9" ht="12.75">
      <c r="A66" s="5"/>
      <c r="B66" s="5"/>
      <c r="C66" s="7">
        <v>37</v>
      </c>
      <c r="D66" s="8" t="s">
        <v>98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Иванов Виталий</v>
      </c>
      <c r="C67" s="11"/>
      <c r="D67" s="17" t="s">
        <v>12</v>
      </c>
      <c r="E67" s="4">
        <v>-35</v>
      </c>
      <c r="F67" s="6" t="str">
        <f>IF(C64=B63,B65,IF(C64=B65,B63,0))</f>
        <v>Неизвестных Игорь</v>
      </c>
      <c r="G67" s="5"/>
      <c r="H67" s="5"/>
      <c r="I67" s="5"/>
    </row>
    <row r="68" spans="1:9" ht="12.75">
      <c r="A68" s="5"/>
      <c r="B68" s="7">
        <v>36</v>
      </c>
      <c r="C68" s="12" t="s">
        <v>100</v>
      </c>
      <c r="D68" s="20"/>
      <c r="E68" s="5"/>
      <c r="F68" s="7">
        <v>38</v>
      </c>
      <c r="G68" s="8" t="s">
        <v>95</v>
      </c>
      <c r="H68" s="14"/>
      <c r="I68" s="14"/>
    </row>
    <row r="69" spans="1:9" ht="12.75">
      <c r="A69" s="4">
        <v>-19</v>
      </c>
      <c r="B69" s="10" t="str">
        <f>IF(C49=B48,B50,IF(C49=B50,B48,0))</f>
        <v>Перска Эрман</v>
      </c>
      <c r="C69" s="4">
        <v>-37</v>
      </c>
      <c r="D69" s="6" t="str">
        <f>IF(D66=C64,C68,IF(D66=C68,C64,0))</f>
        <v>Перска Эрман</v>
      </c>
      <c r="E69" s="4">
        <v>-36</v>
      </c>
      <c r="F69" s="10" t="str">
        <f>IF(C68=B67,B69,IF(C68=B69,B67,0))</f>
        <v>Иванов Виталий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Иванов Виталий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69</v>
      </c>
      <c r="B2" s="27"/>
      <c r="C2" s="29" t="s">
        <v>82</v>
      </c>
      <c r="D2" s="27"/>
      <c r="E2" s="27"/>
      <c r="F2" s="27"/>
      <c r="G2" s="27"/>
      <c r="H2" s="27"/>
      <c r="I2" s="27"/>
    </row>
    <row r="3" spans="1:9" ht="18">
      <c r="A3" s="23" t="s">
        <v>83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4" customWidth="1"/>
    <col min="2" max="4" width="23.75390625" style="34" customWidth="1"/>
    <col min="5" max="13" width="3.75390625" style="34" customWidth="1"/>
    <col min="14" max="16384" width="2.75390625" style="34" customWidth="1"/>
  </cols>
  <sheetData>
    <row r="1" spans="1:7" ht="10.5" customHeight="1">
      <c r="A1" s="33" t="str">
        <f>Сп3!C1</f>
        <v>Кубок Башкортостана 2008</v>
      </c>
      <c r="B1" s="33"/>
      <c r="C1" s="33"/>
      <c r="D1" s="33"/>
      <c r="E1" s="33"/>
      <c r="F1" s="33"/>
      <c r="G1" s="33"/>
    </row>
    <row r="2" spans="1:7" ht="10.5" customHeight="1">
      <c r="A2" s="35" t="str">
        <f>Сп3!C2</f>
        <v>1/16 финала Турнира им.Олега Ячменева. 27 июля.</v>
      </c>
      <c r="B2" s="35"/>
      <c r="C2" s="35"/>
      <c r="D2" s="35"/>
      <c r="E2" s="35"/>
      <c r="F2" s="35"/>
      <c r="G2" s="35"/>
    </row>
    <row r="4" spans="1:10" s="38" customFormat="1" ht="10.5" customHeight="1">
      <c r="A4" s="36">
        <v>1</v>
      </c>
      <c r="B4" s="37" t="str">
        <f>Сп3!A1</f>
        <v>Крайников Геннадий</v>
      </c>
      <c r="C4" s="36"/>
      <c r="D4" s="36"/>
      <c r="E4" s="36"/>
      <c r="F4" s="34"/>
      <c r="G4" s="34"/>
      <c r="H4" s="34"/>
      <c r="I4" s="34"/>
      <c r="J4" s="34"/>
    </row>
    <row r="5" spans="1:10" s="38" customFormat="1" ht="10.5" customHeight="1">
      <c r="A5" s="36"/>
      <c r="B5" s="39">
        <v>1</v>
      </c>
      <c r="C5" s="40" t="s">
        <v>81</v>
      </c>
      <c r="D5" s="36"/>
      <c r="E5" s="36"/>
      <c r="F5" s="34"/>
      <c r="G5" s="34"/>
      <c r="H5" s="34"/>
      <c r="I5" s="34"/>
      <c r="J5" s="34"/>
    </row>
    <row r="6" spans="1:10" s="38" customFormat="1" ht="10.5" customHeight="1">
      <c r="A6" s="36">
        <v>8</v>
      </c>
      <c r="B6" s="41" t="str">
        <f>Сп3!A8</f>
        <v>нет</v>
      </c>
      <c r="C6" s="39"/>
      <c r="D6" s="36"/>
      <c r="E6" s="36"/>
      <c r="F6" s="34"/>
      <c r="G6" s="34"/>
      <c r="H6" s="34"/>
      <c r="I6" s="34"/>
      <c r="J6" s="34"/>
    </row>
    <row r="7" spans="1:10" s="38" customFormat="1" ht="10.5" customHeight="1">
      <c r="A7" s="36"/>
      <c r="B7" s="36"/>
      <c r="C7" s="39">
        <v>5</v>
      </c>
      <c r="D7" s="40" t="s">
        <v>81</v>
      </c>
      <c r="E7" s="36"/>
      <c r="F7" s="34"/>
      <c r="G7" s="34"/>
      <c r="H7" s="34"/>
      <c r="I7" s="34"/>
      <c r="J7" s="34"/>
    </row>
    <row r="8" spans="1:10" s="38" customFormat="1" ht="10.5" customHeight="1">
      <c r="A8" s="36">
        <v>5</v>
      </c>
      <c r="B8" s="37" t="str">
        <f>Сп3!A5</f>
        <v>Ларионов Вадим</v>
      </c>
      <c r="C8" s="39"/>
      <c r="D8" s="39"/>
      <c r="E8" s="36"/>
      <c r="F8" s="34"/>
      <c r="G8" s="34"/>
      <c r="H8" s="34"/>
      <c r="I8" s="34"/>
      <c r="J8" s="34"/>
    </row>
    <row r="9" spans="1:10" s="38" customFormat="1" ht="10.5" customHeight="1">
      <c r="A9" s="36"/>
      <c r="B9" s="39">
        <v>2</v>
      </c>
      <c r="C9" s="42" t="s">
        <v>84</v>
      </c>
      <c r="D9" s="39"/>
      <c r="E9" s="36"/>
      <c r="F9" s="34"/>
      <c r="G9" s="34"/>
      <c r="H9" s="34"/>
      <c r="I9" s="34"/>
      <c r="J9" s="34"/>
    </row>
    <row r="10" spans="1:10" s="38" customFormat="1" ht="10.5" customHeight="1">
      <c r="A10" s="36">
        <v>4</v>
      </c>
      <c r="B10" s="41" t="str">
        <f>Сп3!A4</f>
        <v>Фаизов Альберт</v>
      </c>
      <c r="C10" s="36"/>
      <c r="D10" s="39"/>
      <c r="E10" s="36"/>
      <c r="F10" s="34"/>
      <c r="G10" s="34"/>
      <c r="H10" s="34"/>
      <c r="I10" s="34"/>
      <c r="J10" s="34"/>
    </row>
    <row r="11" spans="1:10" s="38" customFormat="1" ht="10.5" customHeight="1">
      <c r="A11" s="36"/>
      <c r="B11" s="36"/>
      <c r="C11" s="36"/>
      <c r="D11" s="39">
        <v>7</v>
      </c>
      <c r="E11" s="43" t="s">
        <v>83</v>
      </c>
      <c r="F11" s="44"/>
      <c r="G11" s="44"/>
      <c r="H11" s="44"/>
      <c r="I11" s="44"/>
      <c r="J11" s="44"/>
    </row>
    <row r="12" spans="1:10" s="38" customFormat="1" ht="10.5" customHeight="1">
      <c r="A12" s="36">
        <v>3</v>
      </c>
      <c r="B12" s="37" t="str">
        <f>Сп3!A3</f>
        <v>Кинзикеев Виль</v>
      </c>
      <c r="C12" s="36"/>
      <c r="D12" s="39"/>
      <c r="E12" s="45"/>
      <c r="F12" s="46"/>
      <c r="G12" s="45"/>
      <c r="H12" s="46"/>
      <c r="I12" s="46"/>
      <c r="J12" s="45" t="s">
        <v>0</v>
      </c>
    </row>
    <row r="13" spans="1:10" s="38" customFormat="1" ht="10.5" customHeight="1">
      <c r="A13" s="36"/>
      <c r="B13" s="39">
        <v>3</v>
      </c>
      <c r="C13" s="40" t="s">
        <v>83</v>
      </c>
      <c r="D13" s="39"/>
      <c r="E13" s="45"/>
      <c r="F13" s="46"/>
      <c r="G13" s="45"/>
      <c r="H13" s="46"/>
      <c r="I13" s="46"/>
      <c r="J13" s="45"/>
    </row>
    <row r="14" spans="1:10" s="38" customFormat="1" ht="10.5" customHeight="1">
      <c r="A14" s="36">
        <v>6</v>
      </c>
      <c r="B14" s="41" t="str">
        <f>Сп3!A6</f>
        <v>нет</v>
      </c>
      <c r="C14" s="39"/>
      <c r="D14" s="39"/>
      <c r="E14" s="45"/>
      <c r="F14" s="46"/>
      <c r="G14" s="45"/>
      <c r="H14" s="46"/>
      <c r="I14" s="46"/>
      <c r="J14" s="45"/>
    </row>
    <row r="15" spans="1:10" s="38" customFormat="1" ht="10.5" customHeight="1">
      <c r="A15" s="36"/>
      <c r="B15" s="36"/>
      <c r="C15" s="39">
        <v>6</v>
      </c>
      <c r="D15" s="42" t="s">
        <v>83</v>
      </c>
      <c r="E15" s="45"/>
      <c r="F15" s="46"/>
      <c r="G15" s="45"/>
      <c r="H15" s="46"/>
      <c r="I15" s="46"/>
      <c r="J15" s="45"/>
    </row>
    <row r="16" spans="1:10" s="38" customFormat="1" ht="10.5" customHeight="1">
      <c r="A16" s="36">
        <v>7</v>
      </c>
      <c r="B16" s="37" t="str">
        <f>Сп3!A7</f>
        <v>нет</v>
      </c>
      <c r="C16" s="39"/>
      <c r="D16" s="36"/>
      <c r="E16" s="45"/>
      <c r="F16" s="46"/>
      <c r="G16" s="45"/>
      <c r="H16" s="46"/>
      <c r="I16" s="46"/>
      <c r="J16" s="45"/>
    </row>
    <row r="17" spans="1:10" s="38" customFormat="1" ht="10.5" customHeight="1">
      <c r="A17" s="36"/>
      <c r="B17" s="39">
        <v>4</v>
      </c>
      <c r="C17" s="42" t="s">
        <v>69</v>
      </c>
      <c r="D17" s="36"/>
      <c r="E17" s="45"/>
      <c r="F17" s="46"/>
      <c r="G17" s="45"/>
      <c r="H17" s="46"/>
      <c r="I17" s="46"/>
      <c r="J17" s="45"/>
    </row>
    <row r="18" spans="1:10" s="38" customFormat="1" ht="10.5" customHeight="1">
      <c r="A18" s="36">
        <v>2</v>
      </c>
      <c r="B18" s="41" t="str">
        <f>Сп3!A2</f>
        <v>Волков Арнольд</v>
      </c>
      <c r="C18" s="36"/>
      <c r="D18" s="36">
        <v>-7</v>
      </c>
      <c r="E18" s="47" t="str">
        <f>IF(E11=D7,D15,IF(E11=D15,D7,0))</f>
        <v>Крайников Геннадий</v>
      </c>
      <c r="F18" s="47"/>
      <c r="G18" s="47"/>
      <c r="H18" s="47"/>
      <c r="I18" s="47"/>
      <c r="J18" s="47"/>
    </row>
    <row r="19" spans="1:10" s="38" customFormat="1" ht="10.5" customHeight="1">
      <c r="A19" s="36"/>
      <c r="B19" s="36"/>
      <c r="C19" s="36"/>
      <c r="D19" s="36"/>
      <c r="E19" s="48"/>
      <c r="F19" s="34"/>
      <c r="G19" s="48"/>
      <c r="H19" s="34"/>
      <c r="I19" s="34"/>
      <c r="J19" s="48" t="s">
        <v>1</v>
      </c>
    </row>
    <row r="20" spans="1:10" s="38" customFormat="1" ht="10.5" customHeight="1">
      <c r="A20" s="36">
        <v>-1</v>
      </c>
      <c r="B20" s="47" t="str">
        <f>IF(C5=B4,B6,IF(C5=B6,B4,0))</f>
        <v>нет</v>
      </c>
      <c r="C20" s="36"/>
      <c r="D20" s="36"/>
      <c r="E20" s="48"/>
      <c r="F20" s="34"/>
      <c r="G20" s="48"/>
      <c r="H20" s="34"/>
      <c r="I20" s="34"/>
      <c r="J20" s="48"/>
    </row>
    <row r="21" spans="1:10" s="38" customFormat="1" ht="10.5" customHeight="1">
      <c r="A21" s="36"/>
      <c r="B21" s="49">
        <v>8</v>
      </c>
      <c r="C21" s="40" t="s">
        <v>85</v>
      </c>
      <c r="D21" s="36"/>
      <c r="E21" s="48"/>
      <c r="F21" s="34"/>
      <c r="G21" s="48"/>
      <c r="H21" s="34"/>
      <c r="I21" s="34"/>
      <c r="J21" s="48"/>
    </row>
    <row r="22" spans="1:10" s="38" customFormat="1" ht="10.5" customHeight="1">
      <c r="A22" s="36">
        <v>-2</v>
      </c>
      <c r="B22" s="50" t="str">
        <f>IF(C9=B8,B10,IF(C9=B10,B8,0))</f>
        <v>Ларионов Вадим</v>
      </c>
      <c r="C22" s="49">
        <v>10</v>
      </c>
      <c r="D22" s="40" t="s">
        <v>69</v>
      </c>
      <c r="E22" s="48"/>
      <c r="F22" s="34"/>
      <c r="G22" s="48"/>
      <c r="H22" s="34"/>
      <c r="I22" s="34"/>
      <c r="J22" s="48"/>
    </row>
    <row r="23" spans="1:10" s="38" customFormat="1" ht="10.5" customHeight="1">
      <c r="A23" s="36"/>
      <c r="B23" s="36">
        <v>-6</v>
      </c>
      <c r="C23" s="50" t="str">
        <f>IF(D15=C13,C17,IF(D15=C17,C13,0))</f>
        <v>Волков Арнольд</v>
      </c>
      <c r="D23" s="49"/>
      <c r="E23" s="48"/>
      <c r="F23" s="34"/>
      <c r="G23" s="48"/>
      <c r="H23" s="34"/>
      <c r="I23" s="34"/>
      <c r="J23" s="48"/>
    </row>
    <row r="24" spans="1:10" s="38" customFormat="1" ht="10.5" customHeight="1">
      <c r="A24" s="36">
        <v>-3</v>
      </c>
      <c r="B24" s="47" t="str">
        <f>IF(C13=B12,B14,IF(C13=B14,B12,0))</f>
        <v>нет</v>
      </c>
      <c r="C24" s="36"/>
      <c r="D24" s="39">
        <v>12</v>
      </c>
      <c r="E24" s="43" t="s">
        <v>69</v>
      </c>
      <c r="F24" s="44"/>
      <c r="G24" s="44"/>
      <c r="H24" s="44"/>
      <c r="I24" s="44"/>
      <c r="J24" s="44"/>
    </row>
    <row r="25" spans="1:10" s="38" customFormat="1" ht="10.5" customHeight="1">
      <c r="A25" s="36"/>
      <c r="B25" s="49">
        <v>9</v>
      </c>
      <c r="C25" s="40"/>
      <c r="D25" s="39"/>
      <c r="E25" s="48"/>
      <c r="F25" s="34"/>
      <c r="G25" s="48"/>
      <c r="H25" s="34"/>
      <c r="I25" s="34"/>
      <c r="J25" s="48" t="s">
        <v>2</v>
      </c>
    </row>
    <row r="26" spans="1:10" s="38" customFormat="1" ht="10.5" customHeight="1">
      <c r="A26" s="36">
        <v>-4</v>
      </c>
      <c r="B26" s="50" t="str">
        <f>IF(C17=B16,B18,IF(C17=B18,B16,0))</f>
        <v>нет</v>
      </c>
      <c r="C26" s="49">
        <v>11</v>
      </c>
      <c r="D26" s="42" t="s">
        <v>84</v>
      </c>
      <c r="E26" s="48"/>
      <c r="F26" s="34"/>
      <c r="G26" s="48"/>
      <c r="H26" s="34"/>
      <c r="I26" s="34"/>
      <c r="J26" s="48"/>
    </row>
    <row r="27" spans="1:10" s="38" customFormat="1" ht="10.5" customHeight="1">
      <c r="A27" s="36"/>
      <c r="B27" s="36">
        <v>-5</v>
      </c>
      <c r="C27" s="50" t="str">
        <f>IF(D7=C5,C9,IF(D7=C9,C5,0))</f>
        <v>Фаизов Альберт</v>
      </c>
      <c r="D27" s="36">
        <v>-12</v>
      </c>
      <c r="E27" s="47" t="str">
        <f>IF(E24=D22,D26,IF(E24=D26,D22,0))</f>
        <v>Фаизов Альберт</v>
      </c>
      <c r="F27" s="47"/>
      <c r="G27" s="47"/>
      <c r="H27" s="47"/>
      <c r="I27" s="47"/>
      <c r="J27" s="47"/>
    </row>
    <row r="28" spans="1:10" s="38" customFormat="1" ht="10.5" customHeight="1">
      <c r="A28" s="36"/>
      <c r="B28" s="36"/>
      <c r="C28" s="36"/>
      <c r="D28" s="36"/>
      <c r="E28" s="48"/>
      <c r="F28" s="34"/>
      <c r="G28" s="48"/>
      <c r="H28" s="34"/>
      <c r="I28" s="34"/>
      <c r="J28" s="48" t="s">
        <v>3</v>
      </c>
    </row>
    <row r="29" spans="1:10" s="38" customFormat="1" ht="10.5" customHeight="1">
      <c r="A29" s="36"/>
      <c r="B29" s="36"/>
      <c r="C29" s="36">
        <v>-10</v>
      </c>
      <c r="D29" s="47" t="str">
        <f>IF(D22=C21,C23,IF(D22=C23,C21,0))</f>
        <v>Ларионов Вадим</v>
      </c>
      <c r="E29" s="48"/>
      <c r="F29" s="34"/>
      <c r="G29" s="48"/>
      <c r="H29" s="34"/>
      <c r="I29" s="34"/>
      <c r="J29" s="48"/>
    </row>
    <row r="30" spans="1:10" s="38" customFormat="1" ht="10.5" customHeight="1">
      <c r="A30" s="36"/>
      <c r="B30" s="36"/>
      <c r="C30" s="36"/>
      <c r="D30" s="39">
        <v>13</v>
      </c>
      <c r="E30" s="43" t="s">
        <v>85</v>
      </c>
      <c r="F30" s="44"/>
      <c r="G30" s="44"/>
      <c r="H30" s="44"/>
      <c r="I30" s="44"/>
      <c r="J30" s="44"/>
    </row>
    <row r="31" spans="1:10" s="38" customFormat="1" ht="10.5" customHeight="1">
      <c r="A31" s="36">
        <v>-8</v>
      </c>
      <c r="B31" s="47" t="str">
        <f>IF(C21=B20,B22,IF(C21=B22,B20,0))</f>
        <v>нет</v>
      </c>
      <c r="C31" s="36">
        <v>-11</v>
      </c>
      <c r="D31" s="50">
        <f>IF(D26=C25,C27,IF(D26=C27,C25,0))</f>
        <v>0</v>
      </c>
      <c r="E31" s="48"/>
      <c r="F31" s="34"/>
      <c r="G31" s="48"/>
      <c r="H31" s="34"/>
      <c r="I31" s="34"/>
      <c r="J31" s="48" t="s">
        <v>4</v>
      </c>
    </row>
    <row r="32" spans="1:10" s="38" customFormat="1" ht="10.5" customHeight="1">
      <c r="A32" s="36"/>
      <c r="B32" s="39">
        <v>14</v>
      </c>
      <c r="C32" s="51"/>
      <c r="D32" s="36">
        <v>-13</v>
      </c>
      <c r="E32" s="47">
        <f>IF(E30=D29,D31,IF(E30=D31,D29,0))</f>
        <v>0</v>
      </c>
      <c r="F32" s="47"/>
      <c r="G32" s="47"/>
      <c r="H32" s="47"/>
      <c r="I32" s="47"/>
      <c r="J32" s="47"/>
    </row>
    <row r="33" spans="1:10" s="38" customFormat="1" ht="10.5" customHeight="1">
      <c r="A33" s="36">
        <v>-9</v>
      </c>
      <c r="B33" s="50">
        <f>IF(C25=B24,B26,IF(C25=B26,B24,0))</f>
        <v>0</v>
      </c>
      <c r="C33" s="48" t="s">
        <v>7</v>
      </c>
      <c r="D33" s="36"/>
      <c r="E33" s="48"/>
      <c r="F33" s="34"/>
      <c r="G33" s="48"/>
      <c r="H33" s="34"/>
      <c r="I33" s="34"/>
      <c r="J33" s="48" t="s">
        <v>5</v>
      </c>
    </row>
    <row r="34" spans="1:10" s="38" customFormat="1" ht="10.5" customHeight="1">
      <c r="A34" s="36"/>
      <c r="B34" s="36">
        <v>-14</v>
      </c>
      <c r="C34" s="47" t="str">
        <f>IF(C32=B31,B33,IF(C32=B33,B31,0))</f>
        <v>нет</v>
      </c>
      <c r="D34" s="52"/>
      <c r="E34" s="52"/>
      <c r="F34" s="52"/>
      <c r="G34" s="52"/>
      <c r="H34" s="52"/>
      <c r="I34" s="34"/>
      <c r="J34" s="34"/>
    </row>
    <row r="35" spans="1:10" s="38" customFormat="1" ht="10.5" customHeight="1">
      <c r="A35" s="36"/>
      <c r="B35" s="36"/>
      <c r="C35" s="48" t="s">
        <v>9</v>
      </c>
      <c r="D35" s="36"/>
      <c r="E35" s="48"/>
      <c r="F35" s="34"/>
      <c r="G35" s="34"/>
      <c r="H35" s="34"/>
      <c r="I35" s="34"/>
      <c r="J35" s="34"/>
    </row>
    <row r="36" spans="1:13" ht="10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0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0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0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0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0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0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0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0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0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9"/>
  <sheetViews>
    <sheetView view="pageBreakPreview" zoomScaleNormal="80" zoomScaleSheetLayoutView="100" workbookViewId="0" topLeftCell="A1">
      <selection activeCell="G3" sqref="G3:Z4"/>
    </sheetView>
  </sheetViews>
  <sheetFormatPr defaultColWidth="9.00390625" defaultRowHeight="9.75" customHeight="1"/>
  <cols>
    <col min="1" max="16384" width="2.75390625" style="53" customWidth="1"/>
  </cols>
  <sheetData>
    <row r="1" spans="7:58" ht="9.75" customHeight="1">
      <c r="G1" s="54" t="s">
        <v>32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</row>
    <row r="2" spans="7:58" ht="9.75" customHeight="1"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</row>
    <row r="3" spans="7:58" ht="9.75" customHeight="1">
      <c r="G3" s="56" t="s">
        <v>70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</row>
    <row r="4" spans="7:58" ht="9.75" customHeight="1"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</row>
    <row r="5" spans="8:58" ht="9.75" customHeight="1">
      <c r="H5" s="57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8:58" ht="9.75" customHeight="1"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58" ht="9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</row>
    <row r="8" spans="1:58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58" ht="9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</row>
    <row r="10" spans="1:58" ht="9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</row>
    <row r="11" spans="1:58" ht="9.7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</row>
    <row r="12" spans="27:58" ht="9.75" customHeight="1" thickBot="1"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</row>
    <row r="13" spans="1:58" ht="9.75" customHeight="1">
      <c r="A13" s="60" t="s">
        <v>71</v>
      </c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5">
        <v>1</v>
      </c>
      <c r="P13" s="66"/>
      <c r="Q13" s="66">
        <v>2</v>
      </c>
      <c r="R13" s="66"/>
      <c r="S13" s="66">
        <v>3</v>
      </c>
      <c r="T13" s="66"/>
      <c r="U13" s="66">
        <v>4</v>
      </c>
      <c r="V13" s="66"/>
      <c r="W13" s="66">
        <v>5</v>
      </c>
      <c r="X13" s="66"/>
      <c r="Y13" s="67" t="s">
        <v>72</v>
      </c>
      <c r="Z13" s="68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</row>
    <row r="14" spans="1:58" ht="9.75" customHeight="1" thickBot="1">
      <c r="A14" s="69"/>
      <c r="B14" s="70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74"/>
      <c r="P14" s="75"/>
      <c r="Q14" s="75"/>
      <c r="R14" s="75"/>
      <c r="S14" s="75"/>
      <c r="T14" s="75"/>
      <c r="U14" s="75"/>
      <c r="V14" s="75"/>
      <c r="W14" s="75"/>
      <c r="X14" s="75"/>
      <c r="Y14" s="76"/>
      <c r="Z14" s="77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</row>
    <row r="15" spans="1:58" ht="9.75" customHeight="1">
      <c r="A15" s="78">
        <v>1</v>
      </c>
      <c r="B15" s="79"/>
      <c r="C15" s="78" t="s">
        <v>73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79"/>
      <c r="O15" s="81"/>
      <c r="P15" s="82"/>
      <c r="Q15" s="83" t="s">
        <v>74</v>
      </c>
      <c r="R15" s="83"/>
      <c r="S15" s="83" t="s">
        <v>74</v>
      </c>
      <c r="T15" s="83"/>
      <c r="U15" s="83" t="s">
        <v>74</v>
      </c>
      <c r="V15" s="83"/>
      <c r="W15" s="83" t="s">
        <v>74</v>
      </c>
      <c r="X15" s="83"/>
      <c r="Y15" s="84" t="s">
        <v>75</v>
      </c>
      <c r="Z15" s="8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</row>
    <row r="16" spans="1:58" ht="9.75" customHeight="1">
      <c r="A16" s="86"/>
      <c r="B16" s="87"/>
      <c r="C16" s="86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7"/>
      <c r="O16" s="89"/>
      <c r="P16" s="90"/>
      <c r="Q16" s="91"/>
      <c r="R16" s="91"/>
      <c r="S16" s="91"/>
      <c r="T16" s="91"/>
      <c r="U16" s="91"/>
      <c r="V16" s="91"/>
      <c r="W16" s="91"/>
      <c r="X16" s="91"/>
      <c r="Y16" s="92"/>
      <c r="Z16" s="93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1:58" ht="9.75" customHeight="1">
      <c r="A17" s="86">
        <v>2</v>
      </c>
      <c r="B17" s="87"/>
      <c r="C17" s="86" t="s">
        <v>69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7"/>
      <c r="O17" s="94" t="s">
        <v>76</v>
      </c>
      <c r="P17" s="91"/>
      <c r="Q17" s="90"/>
      <c r="R17" s="90"/>
      <c r="S17" s="91" t="s">
        <v>77</v>
      </c>
      <c r="T17" s="91"/>
      <c r="U17" s="91" t="s">
        <v>75</v>
      </c>
      <c r="V17" s="91"/>
      <c r="W17" s="91" t="s">
        <v>74</v>
      </c>
      <c r="X17" s="91"/>
      <c r="Y17" s="92" t="s">
        <v>78</v>
      </c>
      <c r="Z17" s="93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</row>
    <row r="18" spans="1:58" ht="9.75" customHeight="1">
      <c r="A18" s="86"/>
      <c r="B18" s="87"/>
      <c r="C18" s="86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7"/>
      <c r="O18" s="94"/>
      <c r="P18" s="91"/>
      <c r="Q18" s="90"/>
      <c r="R18" s="90"/>
      <c r="S18" s="91"/>
      <c r="T18" s="91"/>
      <c r="U18" s="91"/>
      <c r="V18" s="91"/>
      <c r="W18" s="91"/>
      <c r="X18" s="91"/>
      <c r="Y18" s="92"/>
      <c r="Z18" s="93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</row>
    <row r="19" spans="1:58" ht="9.75" customHeight="1">
      <c r="A19" s="86">
        <v>3</v>
      </c>
      <c r="B19" s="87"/>
      <c r="C19" s="86" t="s">
        <v>68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7"/>
      <c r="O19" s="94" t="s">
        <v>75</v>
      </c>
      <c r="P19" s="91"/>
      <c r="Q19" s="91" t="s">
        <v>74</v>
      </c>
      <c r="R19" s="91"/>
      <c r="S19" s="90"/>
      <c r="T19" s="90"/>
      <c r="U19" s="91" t="s">
        <v>75</v>
      </c>
      <c r="V19" s="91"/>
      <c r="W19" s="91" t="s">
        <v>74</v>
      </c>
      <c r="X19" s="91"/>
      <c r="Y19" s="92" t="s">
        <v>74</v>
      </c>
      <c r="Z19" s="93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</row>
    <row r="20" spans="1:58" ht="9.75" customHeight="1">
      <c r="A20" s="86"/>
      <c r="B20" s="87"/>
      <c r="C20" s="86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7"/>
      <c r="O20" s="94"/>
      <c r="P20" s="91"/>
      <c r="Q20" s="91"/>
      <c r="R20" s="91"/>
      <c r="S20" s="90"/>
      <c r="T20" s="90"/>
      <c r="U20" s="91"/>
      <c r="V20" s="91"/>
      <c r="W20" s="91"/>
      <c r="X20" s="91"/>
      <c r="Y20" s="92"/>
      <c r="Z20" s="93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</row>
    <row r="21" spans="1:58" ht="9.75" customHeight="1">
      <c r="A21" s="86">
        <v>4</v>
      </c>
      <c r="B21" s="87"/>
      <c r="C21" s="86" t="s">
        <v>62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7"/>
      <c r="O21" s="94" t="s">
        <v>75</v>
      </c>
      <c r="P21" s="91"/>
      <c r="Q21" s="91" t="s">
        <v>74</v>
      </c>
      <c r="R21" s="91"/>
      <c r="S21" s="91" t="s">
        <v>74</v>
      </c>
      <c r="T21" s="91"/>
      <c r="U21" s="90"/>
      <c r="V21" s="90"/>
      <c r="W21" s="91" t="s">
        <v>74</v>
      </c>
      <c r="X21" s="91"/>
      <c r="Y21" s="92" t="s">
        <v>77</v>
      </c>
      <c r="Z21" s="93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</row>
    <row r="22" spans="1:58" ht="9.75" customHeight="1">
      <c r="A22" s="86"/>
      <c r="B22" s="87"/>
      <c r="C22" s="86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7"/>
      <c r="O22" s="94"/>
      <c r="P22" s="91"/>
      <c r="Q22" s="91"/>
      <c r="R22" s="91"/>
      <c r="S22" s="91"/>
      <c r="T22" s="91"/>
      <c r="U22" s="90"/>
      <c r="V22" s="90"/>
      <c r="W22" s="91"/>
      <c r="X22" s="91"/>
      <c r="Y22" s="92"/>
      <c r="Z22" s="93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</row>
    <row r="23" spans="1:58" ht="9.75" customHeight="1">
      <c r="A23" s="86">
        <v>5</v>
      </c>
      <c r="B23" s="87"/>
      <c r="C23" s="86" t="s">
        <v>79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7"/>
      <c r="O23" s="94" t="s">
        <v>76</v>
      </c>
      <c r="P23" s="91"/>
      <c r="Q23" s="91" t="s">
        <v>76</v>
      </c>
      <c r="R23" s="91"/>
      <c r="S23" s="91" t="s">
        <v>76</v>
      </c>
      <c r="T23" s="91"/>
      <c r="U23" s="91" t="s">
        <v>76</v>
      </c>
      <c r="V23" s="91"/>
      <c r="W23" s="90"/>
      <c r="X23" s="90"/>
      <c r="Y23" s="92" t="s">
        <v>80</v>
      </c>
      <c r="Z23" s="93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</row>
    <row r="24" spans="1:58" ht="9.75" customHeight="1">
      <c r="A24" s="86"/>
      <c r="B24" s="87"/>
      <c r="C24" s="8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7"/>
      <c r="O24" s="94"/>
      <c r="P24" s="91"/>
      <c r="Q24" s="91"/>
      <c r="R24" s="91"/>
      <c r="S24" s="91"/>
      <c r="T24" s="91"/>
      <c r="U24" s="91"/>
      <c r="V24" s="91"/>
      <c r="W24" s="90"/>
      <c r="X24" s="90"/>
      <c r="Y24" s="92"/>
      <c r="Z24" s="93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</row>
    <row r="25" spans="1:58" ht="9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</row>
    <row r="26" spans="1:58" ht="9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</row>
    <row r="27" spans="1:58" ht="9.7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58" ht="9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</row>
    <row r="29" spans="1:58" ht="9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</row>
    <row r="30" spans="1:58" ht="9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</row>
    <row r="31" spans="1:58" ht="9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</row>
    <row r="32" spans="1:58" ht="9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</row>
    <row r="33" spans="1:58" ht="9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</row>
    <row r="34" spans="1:58" ht="9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</row>
    <row r="35" spans="1:58" ht="9.7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</row>
    <row r="36" spans="1:58" ht="9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</row>
    <row r="37" spans="1:58" ht="9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</row>
    <row r="38" spans="1:58" ht="9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</row>
    <row r="39" spans="1:58" ht="9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</row>
    <row r="40" spans="1:58" ht="9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</row>
    <row r="41" spans="1:58" ht="9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</row>
    <row r="42" spans="1:58" ht="9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</row>
    <row r="43" spans="1:58" ht="9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</row>
    <row r="44" spans="1:58" ht="9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</row>
    <row r="45" spans="1:58" ht="9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</row>
    <row r="46" spans="1:58" ht="9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</row>
    <row r="47" spans="1:58" ht="9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</row>
    <row r="48" spans="1:58" ht="9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</row>
    <row r="49" spans="1:58" ht="9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</row>
    <row r="50" spans="1:58" ht="9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</row>
    <row r="51" spans="1:58" ht="9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</row>
    <row r="52" spans="1:58" ht="9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</row>
    <row r="53" spans="1:58" ht="9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</row>
    <row r="54" spans="1:58" ht="9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</row>
    <row r="55" spans="1:58" ht="9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</row>
    <row r="56" spans="1:58" ht="9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</row>
    <row r="57" spans="1:58" ht="9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</row>
    <row r="58" spans="1:58" ht="9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</row>
    <row r="59" spans="1:58" ht="9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</row>
  </sheetData>
  <sheetProtection sheet="1" objects="1" scenarios="1"/>
  <mergeCells count="50">
    <mergeCell ref="W13:X14"/>
    <mergeCell ref="Y13:Z14"/>
    <mergeCell ref="G3:Z4"/>
    <mergeCell ref="G1:Z2"/>
    <mergeCell ref="A13:B14"/>
    <mergeCell ref="A15:B16"/>
    <mergeCell ref="O13:P14"/>
    <mergeCell ref="Q13:R14"/>
    <mergeCell ref="C15:N16"/>
    <mergeCell ref="A17:B18"/>
    <mergeCell ref="A19:B20"/>
    <mergeCell ref="A21:B22"/>
    <mergeCell ref="A23:B24"/>
    <mergeCell ref="U15:V16"/>
    <mergeCell ref="C13:N14"/>
    <mergeCell ref="C21:N22"/>
    <mergeCell ref="C23:N24"/>
    <mergeCell ref="S13:T14"/>
    <mergeCell ref="S15:T16"/>
    <mergeCell ref="U13:V14"/>
    <mergeCell ref="C17:N18"/>
    <mergeCell ref="C19:N20"/>
    <mergeCell ref="O15:P16"/>
    <mergeCell ref="Q15:R16"/>
    <mergeCell ref="O17:P18"/>
    <mergeCell ref="Q17:R18"/>
    <mergeCell ref="W15:X16"/>
    <mergeCell ref="Y17:Z18"/>
    <mergeCell ref="O19:P20"/>
    <mergeCell ref="Q19:R20"/>
    <mergeCell ref="S19:T20"/>
    <mergeCell ref="U19:V20"/>
    <mergeCell ref="W19:X20"/>
    <mergeCell ref="Y19:Z20"/>
    <mergeCell ref="Y15:Z16"/>
    <mergeCell ref="W17:X18"/>
    <mergeCell ref="S17:T18"/>
    <mergeCell ref="U17:V18"/>
    <mergeCell ref="O21:P22"/>
    <mergeCell ref="Q21:R22"/>
    <mergeCell ref="S21:T22"/>
    <mergeCell ref="U21:V22"/>
    <mergeCell ref="W21:X22"/>
    <mergeCell ref="Y21:Z22"/>
    <mergeCell ref="O23:P24"/>
    <mergeCell ref="Q23:R24"/>
    <mergeCell ref="S23:T24"/>
    <mergeCell ref="U23:V24"/>
    <mergeCell ref="W23:X24"/>
    <mergeCell ref="Y23:Z24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65</v>
      </c>
      <c r="B2" s="27"/>
      <c r="C2" s="29" t="s">
        <v>66</v>
      </c>
      <c r="D2" s="27"/>
      <c r="E2" s="27"/>
      <c r="F2" s="27"/>
      <c r="G2" s="27"/>
      <c r="H2" s="27"/>
      <c r="I2" s="27"/>
    </row>
    <row r="3" spans="1:9" ht="18">
      <c r="A3" s="23" t="s">
        <v>67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4" customWidth="1"/>
    <col min="2" max="4" width="23.75390625" style="34" customWidth="1"/>
    <col min="5" max="13" width="3.75390625" style="34" customWidth="1"/>
    <col min="14" max="16384" width="2.75390625" style="34" customWidth="1"/>
  </cols>
  <sheetData>
    <row r="1" spans="1:7" ht="10.5" customHeight="1">
      <c r="A1" s="33" t="str">
        <f>Сп1!C1</f>
        <v>Кубок Башкортостана 2008</v>
      </c>
      <c r="B1" s="33"/>
      <c r="C1" s="33"/>
      <c r="D1" s="33"/>
      <c r="E1" s="33"/>
      <c r="F1" s="33"/>
      <c r="G1" s="33"/>
    </row>
    <row r="2" spans="1:7" ht="10.5" customHeight="1">
      <c r="A2" s="35" t="str">
        <f>Сп1!C2</f>
        <v>Четвертьфинал Турнира им.Олега Ячменева. 9 августа.</v>
      </c>
      <c r="B2" s="35"/>
      <c r="C2" s="35"/>
      <c r="D2" s="35"/>
      <c r="E2" s="35"/>
      <c r="F2" s="35"/>
      <c r="G2" s="35"/>
    </row>
    <row r="4" spans="1:10" s="38" customFormat="1" ht="10.5" customHeight="1">
      <c r="A4" s="36">
        <v>1</v>
      </c>
      <c r="B4" s="37" t="str">
        <f>Сп1!A1</f>
        <v>Кузнецов Дмитрий</v>
      </c>
      <c r="C4" s="36"/>
      <c r="D4" s="36"/>
      <c r="E4" s="36"/>
      <c r="F4" s="34"/>
      <c r="G4" s="34"/>
      <c r="H4" s="34"/>
      <c r="I4" s="34"/>
      <c r="J4" s="34"/>
    </row>
    <row r="5" spans="1:10" s="38" customFormat="1" ht="10.5" customHeight="1">
      <c r="A5" s="36"/>
      <c r="B5" s="39">
        <v>1</v>
      </c>
      <c r="C5" s="40" t="s">
        <v>46</v>
      </c>
      <c r="D5" s="36"/>
      <c r="E5" s="36"/>
      <c r="F5" s="34"/>
      <c r="G5" s="34"/>
      <c r="H5" s="34"/>
      <c r="I5" s="34"/>
      <c r="J5" s="34"/>
    </row>
    <row r="6" spans="1:10" s="38" customFormat="1" ht="10.5" customHeight="1">
      <c r="A6" s="36">
        <v>8</v>
      </c>
      <c r="B6" s="41" t="str">
        <f>Сп1!A8</f>
        <v>нет</v>
      </c>
      <c r="C6" s="39"/>
      <c r="D6" s="36"/>
      <c r="E6" s="36"/>
      <c r="F6" s="34"/>
      <c r="G6" s="34"/>
      <c r="H6" s="34"/>
      <c r="I6" s="34"/>
      <c r="J6" s="34"/>
    </row>
    <row r="7" spans="1:10" s="38" customFormat="1" ht="10.5" customHeight="1">
      <c r="A7" s="36"/>
      <c r="B7" s="36"/>
      <c r="C7" s="39">
        <v>5</v>
      </c>
      <c r="D7" s="40" t="s">
        <v>46</v>
      </c>
      <c r="E7" s="36"/>
      <c r="F7" s="34"/>
      <c r="G7" s="34"/>
      <c r="H7" s="34"/>
      <c r="I7" s="34"/>
      <c r="J7" s="34"/>
    </row>
    <row r="8" spans="1:10" s="38" customFormat="1" ht="10.5" customHeight="1">
      <c r="A8" s="36">
        <v>5</v>
      </c>
      <c r="B8" s="37" t="str">
        <f>Сп1!A5</f>
        <v>Зиновьев Александр</v>
      </c>
      <c r="C8" s="39"/>
      <c r="D8" s="39"/>
      <c r="E8" s="36"/>
      <c r="F8" s="34"/>
      <c r="G8" s="34"/>
      <c r="H8" s="34"/>
      <c r="I8" s="34"/>
      <c r="J8" s="34"/>
    </row>
    <row r="9" spans="1:10" s="38" customFormat="1" ht="10.5" customHeight="1">
      <c r="A9" s="36"/>
      <c r="B9" s="39">
        <v>2</v>
      </c>
      <c r="C9" s="42" t="s">
        <v>61</v>
      </c>
      <c r="D9" s="39"/>
      <c r="E9" s="36"/>
      <c r="F9" s="34"/>
      <c r="G9" s="34"/>
      <c r="H9" s="34"/>
      <c r="I9" s="34"/>
      <c r="J9" s="34"/>
    </row>
    <row r="10" spans="1:10" s="38" customFormat="1" ht="10.5" customHeight="1">
      <c r="A10" s="36">
        <v>4</v>
      </c>
      <c r="B10" s="41" t="str">
        <f>Сп1!A4</f>
        <v>Толкачев Иван</v>
      </c>
      <c r="C10" s="36"/>
      <c r="D10" s="39"/>
      <c r="E10" s="36"/>
      <c r="F10" s="34"/>
      <c r="G10" s="34"/>
      <c r="H10" s="34"/>
      <c r="I10" s="34"/>
      <c r="J10" s="34"/>
    </row>
    <row r="11" spans="1:10" s="38" customFormat="1" ht="10.5" customHeight="1">
      <c r="A11" s="36"/>
      <c r="B11" s="36"/>
      <c r="C11" s="36"/>
      <c r="D11" s="39">
        <v>7</v>
      </c>
      <c r="E11" s="43" t="s">
        <v>65</v>
      </c>
      <c r="F11" s="44"/>
      <c r="G11" s="44"/>
      <c r="H11" s="44"/>
      <c r="I11" s="44"/>
      <c r="J11" s="44"/>
    </row>
    <row r="12" spans="1:10" s="38" customFormat="1" ht="10.5" customHeight="1">
      <c r="A12" s="36">
        <v>3</v>
      </c>
      <c r="B12" s="37" t="str">
        <f>Сп1!A3</f>
        <v>Стародубцев Олег</v>
      </c>
      <c r="C12" s="36"/>
      <c r="D12" s="39"/>
      <c r="E12" s="45"/>
      <c r="F12" s="46"/>
      <c r="G12" s="45"/>
      <c r="H12" s="46"/>
      <c r="I12" s="46"/>
      <c r="J12" s="45" t="s">
        <v>0</v>
      </c>
    </row>
    <row r="13" spans="1:10" s="38" customFormat="1" ht="10.5" customHeight="1">
      <c r="A13" s="36"/>
      <c r="B13" s="39">
        <v>3</v>
      </c>
      <c r="C13" s="40" t="s">
        <v>68</v>
      </c>
      <c r="D13" s="39"/>
      <c r="E13" s="45"/>
      <c r="F13" s="46"/>
      <c r="G13" s="45"/>
      <c r="H13" s="46"/>
      <c r="I13" s="46"/>
      <c r="J13" s="45"/>
    </row>
    <row r="14" spans="1:10" s="38" customFormat="1" ht="10.5" customHeight="1">
      <c r="A14" s="36">
        <v>6</v>
      </c>
      <c r="B14" s="41" t="str">
        <f>Сп1!A6</f>
        <v>Саитов Ринат</v>
      </c>
      <c r="C14" s="39"/>
      <c r="D14" s="39"/>
      <c r="E14" s="45"/>
      <c r="F14" s="46"/>
      <c r="G14" s="45"/>
      <c r="H14" s="46"/>
      <c r="I14" s="46"/>
      <c r="J14" s="45"/>
    </row>
    <row r="15" spans="1:10" s="38" customFormat="1" ht="10.5" customHeight="1">
      <c r="A15" s="36"/>
      <c r="B15" s="36"/>
      <c r="C15" s="39">
        <v>6</v>
      </c>
      <c r="D15" s="42" t="s">
        <v>65</v>
      </c>
      <c r="E15" s="45"/>
      <c r="F15" s="46"/>
      <c r="G15" s="45"/>
      <c r="H15" s="46"/>
      <c r="I15" s="46"/>
      <c r="J15" s="45"/>
    </row>
    <row r="16" spans="1:10" s="38" customFormat="1" ht="10.5" customHeight="1">
      <c r="A16" s="36">
        <v>7</v>
      </c>
      <c r="B16" s="37" t="str">
        <f>Сп1!A7</f>
        <v>Волков Арнольд</v>
      </c>
      <c r="C16" s="39"/>
      <c r="D16" s="36"/>
      <c r="E16" s="45"/>
      <c r="F16" s="46"/>
      <c r="G16" s="45"/>
      <c r="H16" s="46"/>
      <c r="I16" s="46"/>
      <c r="J16" s="45"/>
    </row>
    <row r="17" spans="1:10" s="38" customFormat="1" ht="10.5" customHeight="1">
      <c r="A17" s="36"/>
      <c r="B17" s="39">
        <v>4</v>
      </c>
      <c r="C17" s="42" t="s">
        <v>65</v>
      </c>
      <c r="D17" s="36"/>
      <c r="E17" s="45"/>
      <c r="F17" s="46"/>
      <c r="G17" s="45"/>
      <c r="H17" s="46"/>
      <c r="I17" s="46"/>
      <c r="J17" s="45"/>
    </row>
    <row r="18" spans="1:10" s="38" customFormat="1" ht="10.5" customHeight="1">
      <c r="A18" s="36">
        <v>2</v>
      </c>
      <c r="B18" s="41" t="str">
        <f>Сп1!A2</f>
        <v>Барышев Сергей</v>
      </c>
      <c r="C18" s="36"/>
      <c r="D18" s="36">
        <v>-7</v>
      </c>
      <c r="E18" s="47" t="str">
        <f>IF(E11=D7,D15,IF(E11=D15,D7,0))</f>
        <v>Кузнецов Дмитрий</v>
      </c>
      <c r="F18" s="47"/>
      <c r="G18" s="47"/>
      <c r="H18" s="47"/>
      <c r="I18" s="47"/>
      <c r="J18" s="47"/>
    </row>
    <row r="19" spans="1:10" s="38" customFormat="1" ht="10.5" customHeight="1">
      <c r="A19" s="36"/>
      <c r="B19" s="36"/>
      <c r="C19" s="36"/>
      <c r="D19" s="36"/>
      <c r="E19" s="48"/>
      <c r="F19" s="34"/>
      <c r="G19" s="48"/>
      <c r="H19" s="34"/>
      <c r="I19" s="34"/>
      <c r="J19" s="48" t="s">
        <v>1</v>
      </c>
    </row>
    <row r="20" spans="1:10" s="38" customFormat="1" ht="10.5" customHeight="1">
      <c r="A20" s="36">
        <v>-1</v>
      </c>
      <c r="B20" s="47" t="str">
        <f>IF(C5=B4,B6,IF(C5=B6,B4,0))</f>
        <v>нет</v>
      </c>
      <c r="C20" s="36"/>
      <c r="D20" s="36"/>
      <c r="E20" s="48"/>
      <c r="F20" s="34"/>
      <c r="G20" s="48"/>
      <c r="H20" s="34"/>
      <c r="I20" s="34"/>
      <c r="J20" s="48"/>
    </row>
    <row r="21" spans="1:10" s="38" customFormat="1" ht="10.5" customHeight="1">
      <c r="A21" s="36"/>
      <c r="B21" s="49">
        <v>8</v>
      </c>
      <c r="C21" s="40" t="s">
        <v>62</v>
      </c>
      <c r="D21" s="36"/>
      <c r="E21" s="48"/>
      <c r="F21" s="34"/>
      <c r="G21" s="48"/>
      <c r="H21" s="34"/>
      <c r="I21" s="34"/>
      <c r="J21" s="48"/>
    </row>
    <row r="22" spans="1:10" s="38" customFormat="1" ht="10.5" customHeight="1">
      <c r="A22" s="36">
        <v>-2</v>
      </c>
      <c r="B22" s="50" t="str">
        <f>IF(C9=B8,B10,IF(C9=B10,B8,0))</f>
        <v>Зиновьев Александр</v>
      </c>
      <c r="C22" s="49">
        <v>10</v>
      </c>
      <c r="D22" s="40" t="s">
        <v>62</v>
      </c>
      <c r="E22" s="48"/>
      <c r="F22" s="34"/>
      <c r="G22" s="48"/>
      <c r="H22" s="34"/>
      <c r="I22" s="34"/>
      <c r="J22" s="48"/>
    </row>
    <row r="23" spans="1:10" s="38" customFormat="1" ht="10.5" customHeight="1">
      <c r="A23" s="36"/>
      <c r="B23" s="36">
        <v>-6</v>
      </c>
      <c r="C23" s="50" t="str">
        <f>IF(D15=C13,C17,IF(D15=C17,C13,0))</f>
        <v>Саитов Ринат</v>
      </c>
      <c r="D23" s="49"/>
      <c r="E23" s="48"/>
      <c r="F23" s="34"/>
      <c r="G23" s="48"/>
      <c r="H23" s="34"/>
      <c r="I23" s="34"/>
      <c r="J23" s="48"/>
    </row>
    <row r="24" spans="1:10" s="38" customFormat="1" ht="10.5" customHeight="1">
      <c r="A24" s="36">
        <v>-3</v>
      </c>
      <c r="B24" s="47" t="str">
        <f>IF(C13=B12,B14,IF(C13=B14,B12,0))</f>
        <v>Стародубцев Олег</v>
      </c>
      <c r="C24" s="36"/>
      <c r="D24" s="39">
        <v>12</v>
      </c>
      <c r="E24" s="43" t="s">
        <v>67</v>
      </c>
      <c r="F24" s="44"/>
      <c r="G24" s="44"/>
      <c r="H24" s="44"/>
      <c r="I24" s="44"/>
      <c r="J24" s="44"/>
    </row>
    <row r="25" spans="1:10" s="38" customFormat="1" ht="10.5" customHeight="1">
      <c r="A25" s="36"/>
      <c r="B25" s="49">
        <v>9</v>
      </c>
      <c r="C25" s="40" t="s">
        <v>67</v>
      </c>
      <c r="D25" s="39"/>
      <c r="E25" s="48"/>
      <c r="F25" s="34"/>
      <c r="G25" s="48"/>
      <c r="H25" s="34"/>
      <c r="I25" s="34"/>
      <c r="J25" s="48" t="s">
        <v>2</v>
      </c>
    </row>
    <row r="26" spans="1:10" s="38" customFormat="1" ht="10.5" customHeight="1">
      <c r="A26" s="36">
        <v>-4</v>
      </c>
      <c r="B26" s="50" t="str">
        <f>IF(C17=B16,B18,IF(C17=B18,B16,0))</f>
        <v>Волков Арнольд</v>
      </c>
      <c r="C26" s="49">
        <v>11</v>
      </c>
      <c r="D26" s="42" t="s">
        <v>67</v>
      </c>
      <c r="E26" s="48"/>
      <c r="F26" s="34"/>
      <c r="G26" s="48"/>
      <c r="H26" s="34"/>
      <c r="I26" s="34"/>
      <c r="J26" s="48"/>
    </row>
    <row r="27" spans="1:10" s="38" customFormat="1" ht="10.5" customHeight="1">
      <c r="A27" s="36"/>
      <c r="B27" s="36">
        <v>-5</v>
      </c>
      <c r="C27" s="50" t="str">
        <f>IF(D7=C5,C9,IF(D7=C9,C5,0))</f>
        <v>Толкачев Иван</v>
      </c>
      <c r="D27" s="36">
        <v>-12</v>
      </c>
      <c r="E27" s="47" t="str">
        <f>IF(E24=D22,D26,IF(E24=D26,D22,0))</f>
        <v>Зиновьев Александр</v>
      </c>
      <c r="F27" s="47"/>
      <c r="G27" s="47"/>
      <c r="H27" s="47"/>
      <c r="I27" s="47"/>
      <c r="J27" s="47"/>
    </row>
    <row r="28" spans="1:10" s="38" customFormat="1" ht="10.5" customHeight="1">
      <c r="A28" s="36"/>
      <c r="B28" s="36"/>
      <c r="C28" s="36"/>
      <c r="D28" s="36"/>
      <c r="E28" s="48"/>
      <c r="F28" s="34"/>
      <c r="G28" s="48"/>
      <c r="H28" s="34"/>
      <c r="I28" s="34"/>
      <c r="J28" s="48" t="s">
        <v>3</v>
      </c>
    </row>
    <row r="29" spans="1:10" s="38" customFormat="1" ht="10.5" customHeight="1">
      <c r="A29" s="36"/>
      <c r="B29" s="36"/>
      <c r="C29" s="36">
        <v>-10</v>
      </c>
      <c r="D29" s="47" t="str">
        <f>IF(D22=C21,C23,IF(D22=C23,C21,0))</f>
        <v>Саитов Ринат</v>
      </c>
      <c r="E29" s="48"/>
      <c r="F29" s="34"/>
      <c r="G29" s="48"/>
      <c r="H29" s="34"/>
      <c r="I29" s="34"/>
      <c r="J29" s="48"/>
    </row>
    <row r="30" spans="1:10" s="38" customFormat="1" ht="10.5" customHeight="1">
      <c r="A30" s="36"/>
      <c r="B30" s="36"/>
      <c r="C30" s="36"/>
      <c r="D30" s="39">
        <v>13</v>
      </c>
      <c r="E30" s="43" t="s">
        <v>61</v>
      </c>
      <c r="F30" s="44"/>
      <c r="G30" s="44"/>
      <c r="H30" s="44"/>
      <c r="I30" s="44"/>
      <c r="J30" s="44"/>
    </row>
    <row r="31" spans="1:10" s="38" customFormat="1" ht="10.5" customHeight="1">
      <c r="A31" s="36">
        <v>-8</v>
      </c>
      <c r="B31" s="47" t="str">
        <f>IF(C21=B20,B22,IF(C21=B22,B20,0))</f>
        <v>нет</v>
      </c>
      <c r="C31" s="36">
        <v>-11</v>
      </c>
      <c r="D31" s="50" t="str">
        <f>IF(D26=C25,C27,IF(D26=C27,C25,0))</f>
        <v>Толкачев Иван</v>
      </c>
      <c r="E31" s="48"/>
      <c r="F31" s="34"/>
      <c r="G31" s="48"/>
      <c r="H31" s="34"/>
      <c r="I31" s="34"/>
      <c r="J31" s="48" t="s">
        <v>4</v>
      </c>
    </row>
    <row r="32" spans="1:10" s="38" customFormat="1" ht="10.5" customHeight="1">
      <c r="A32" s="36"/>
      <c r="B32" s="39">
        <v>14</v>
      </c>
      <c r="C32" s="51" t="s">
        <v>69</v>
      </c>
      <c r="D32" s="36">
        <v>-13</v>
      </c>
      <c r="E32" s="47" t="str">
        <f>IF(E30=D29,D31,IF(E30=D31,D29,0))</f>
        <v>Саитов Ринат</v>
      </c>
      <c r="F32" s="47"/>
      <c r="G32" s="47"/>
      <c r="H32" s="47"/>
      <c r="I32" s="47"/>
      <c r="J32" s="47"/>
    </row>
    <row r="33" spans="1:10" s="38" customFormat="1" ht="10.5" customHeight="1">
      <c r="A33" s="36">
        <v>-9</v>
      </c>
      <c r="B33" s="50" t="str">
        <f>IF(C25=B24,B26,IF(C25=B26,B24,0))</f>
        <v>Волков Арнольд</v>
      </c>
      <c r="C33" s="48" t="s">
        <v>7</v>
      </c>
      <c r="D33" s="36"/>
      <c r="E33" s="48"/>
      <c r="F33" s="34"/>
      <c r="G33" s="48"/>
      <c r="H33" s="34"/>
      <c r="I33" s="34"/>
      <c r="J33" s="48" t="s">
        <v>5</v>
      </c>
    </row>
    <row r="34" spans="1:10" s="38" customFormat="1" ht="10.5" customHeight="1">
      <c r="A34" s="36"/>
      <c r="B34" s="36">
        <v>-14</v>
      </c>
      <c r="C34" s="47" t="str">
        <f>IF(C32=B31,B33,IF(C32=B33,B31,0))</f>
        <v>нет</v>
      </c>
      <c r="D34" s="52"/>
      <c r="E34" s="52"/>
      <c r="F34" s="52"/>
      <c r="G34" s="52"/>
      <c r="H34" s="52"/>
      <c r="I34" s="34"/>
      <c r="J34" s="34"/>
    </row>
    <row r="35" spans="1:10" s="38" customFormat="1" ht="10.5" customHeight="1">
      <c r="A35" s="36"/>
      <c r="B35" s="36"/>
      <c r="C35" s="48" t="s">
        <v>9</v>
      </c>
      <c r="D35" s="36"/>
      <c r="E35" s="48"/>
      <c r="F35" s="34"/>
      <c r="G35" s="34"/>
      <c r="H35" s="34"/>
      <c r="I35" s="34"/>
      <c r="J35" s="34"/>
    </row>
    <row r="36" spans="1:13" ht="10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0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0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0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0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0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0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0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0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0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42</v>
      </c>
      <c r="B2" s="27"/>
      <c r="C2" s="29" t="s">
        <v>52</v>
      </c>
      <c r="D2" s="27"/>
      <c r="E2" s="27"/>
      <c r="F2" s="27"/>
      <c r="G2" s="27"/>
      <c r="H2" s="27"/>
      <c r="I2" s="27"/>
    </row>
    <row r="3" spans="1:9" ht="18">
      <c r="A3" s="23" t="s">
        <v>40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57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58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62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64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им.Олега Ячменева. 17 августа.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Сафиуллин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Шапошников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Манайчев Владимир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Иванов Дмитрий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55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55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Семенов Юрий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Хабиров Марс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Фоминых Дмитрий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Давлетов Тимур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Халимонов Евгений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Гайфуллин Роберт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Шакиров Ильяс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Уткулов Ринат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Зиновьев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Волков Виктор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Салихов Рим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Хубатулин Ринат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Кузнецов Дмитрий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46</v>
      </c>
      <c r="E55" s="11"/>
      <c r="F55" s="18">
        <v>-31</v>
      </c>
      <c r="G55" s="6" t="str">
        <f>IF(G35=F19,F51,IF(G35=F51,F19,0))</f>
        <v>Уткулов Ринат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Баринов Владимир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42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Новокрещенов Владимир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59</v>
      </c>
      <c r="D61" s="11"/>
      <c r="E61" s="4">
        <v>-58</v>
      </c>
      <c r="F61" s="6" t="str">
        <f>IF(Кстр2!H14=Кстр2!G10,Кстр2!G18,IF(Кстр2!H14=Кстр2!G18,Кстр2!G10,0))</f>
        <v>Исмайлов Азат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Толкачев Иван</v>
      </c>
      <c r="C62" s="11"/>
      <c r="D62" s="11"/>
      <c r="E62" s="5"/>
      <c r="F62" s="7">
        <v>61</v>
      </c>
      <c r="G62" s="8" t="s">
        <v>54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42</v>
      </c>
      <c r="E63" s="4">
        <v>-59</v>
      </c>
      <c r="F63" s="10" t="str">
        <f>IF(Кстр2!H30=Кстр2!G26,Кстр2!G34,IF(Кстр2!H30=Кстр2!G34,Кстр2!G26,0))</f>
        <v>Семенов Юрий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Исмайлов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42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Исмайлов Азат</v>
      </c>
      <c r="C66" s="5"/>
      <c r="D66" s="5"/>
      <c r="E66" s="4">
        <v>-56</v>
      </c>
      <c r="F66" s="6" t="str">
        <f>IF(Кстр2!G10=Кстр2!F6,Кстр2!F14,IF(Кстр2!G10=Кстр2!F14,Кстр2!F6,0))</f>
        <v>Иванов Дмитрий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Баринов Владимир</v>
      </c>
      <c r="C68" s="5"/>
      <c r="D68" s="5"/>
      <c r="E68" s="4">
        <v>-57</v>
      </c>
      <c r="F68" s="10" t="str">
        <f>IF(Кстр2!G26=Кстр2!F22,Кстр2!F30,IF(Кстр2!G26=Кстр2!F30,Кстр2!F22,0))</f>
        <v>Фоминых Дмитрий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58</v>
      </c>
      <c r="D69" s="5"/>
      <c r="E69" s="5"/>
      <c r="F69" s="4">
        <v>-62</v>
      </c>
      <c r="G69" s="6" t="str">
        <f>IF(G67=F66,F68,IF(G67=F68,F66,0))</f>
        <v>Иванов Дмитрий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Волков Виктор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58</v>
      </c>
      <c r="E71" s="4">
        <v>-63</v>
      </c>
      <c r="F71" s="6" t="str">
        <f>IF(C69=B68,B70,IF(C69=B70,B68,0))</f>
        <v>Баринов Владимир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Хубатулин Ринат</v>
      </c>
      <c r="C72" s="11"/>
      <c r="D72" s="17" t="s">
        <v>6</v>
      </c>
      <c r="E72" s="5"/>
      <c r="F72" s="7">
        <v>66</v>
      </c>
      <c r="G72" s="8" t="s">
        <v>56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53</v>
      </c>
      <c r="D73" s="20"/>
      <c r="E73" s="4">
        <v>-64</v>
      </c>
      <c r="F73" s="10" t="str">
        <f>IF(C73=B72,B74,IF(C73=B74,B72,0))</f>
        <v>Кузнецов Дмитрий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Кузнецов Дмитрий</v>
      </c>
      <c r="C74" s="4">
        <v>-65</v>
      </c>
      <c r="D74" s="6" t="str">
        <f>IF(D71=C69,C73,IF(D71=C73,C69,0))</f>
        <v>Хубатулин Ринат</v>
      </c>
      <c r="E74" s="5"/>
      <c r="F74" s="4">
        <v>-66</v>
      </c>
      <c r="G74" s="6" t="str">
        <f>IF(G72=F71,F73,IF(G72=F73,F71,0))</f>
        <v>Кузнецов Дмитрий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2008-08-23T13:22:00Z</cp:lastPrinted>
  <dcterms:created xsi:type="dcterms:W3CDTF">2008-02-03T08:28:10Z</dcterms:created>
  <dcterms:modified xsi:type="dcterms:W3CDTF">2008-08-24T13:16:52Z</dcterms:modified>
  <cp:category/>
  <cp:version/>
  <cp:contentType/>
  <cp:contentStatus/>
</cp:coreProperties>
</file>